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Shashank\FY 2025-26\166th\Annexures\"/>
    </mc:Choice>
  </mc:AlternateContent>
  <xr:revisionPtr revIDLastSave="0" documentId="13_ncr:1_{DEE29DBD-A287-4A31-AEE8-2675AC35992B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13" sheetId="1" r:id="rId1"/>
    <sheet name="13(1)" sheetId="2" r:id="rId2"/>
    <sheet name="13(2)" sheetId="3" r:id="rId3"/>
    <sheet name="13(3)" sheetId="4" r:id="rId4"/>
    <sheet name="14" sheetId="5" r:id="rId5"/>
    <sheet name="14(1)" sheetId="6" r:id="rId6"/>
    <sheet name="15" sheetId="7" r:id="rId7"/>
    <sheet name="15(1)" sheetId="8" r:id="rId8"/>
    <sheet name="16" sheetId="9" r:id="rId9"/>
    <sheet name="17" sheetId="10" r:id="rId10"/>
    <sheet name="17(1)" sheetId="11" r:id="rId11"/>
    <sheet name="18" sheetId="12" r:id="rId12"/>
    <sheet name="18(1)" sheetId="13" r:id="rId13"/>
    <sheet name="19" sheetId="14" r:id="rId14"/>
    <sheet name="19(1)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5" l="1"/>
  <c r="J46" i="15"/>
  <c r="I46" i="15"/>
  <c r="H46" i="15"/>
  <c r="G46" i="15"/>
  <c r="F46" i="15"/>
  <c r="N46" i="15" s="1"/>
  <c r="E46" i="15"/>
  <c r="D46" i="15"/>
  <c r="C46" i="15"/>
  <c r="N45" i="15"/>
  <c r="L45" i="15"/>
  <c r="K45" i="15"/>
  <c r="N44" i="15"/>
  <c r="L44" i="15"/>
  <c r="K44" i="15"/>
  <c r="N43" i="15"/>
  <c r="L43" i="15"/>
  <c r="K43" i="15"/>
  <c r="N42" i="15"/>
  <c r="L42" i="15"/>
  <c r="K42" i="15"/>
  <c r="N41" i="15"/>
  <c r="L41" i="15"/>
  <c r="K41" i="15"/>
  <c r="N40" i="15"/>
  <c r="L40" i="15"/>
  <c r="K40" i="15"/>
  <c r="N39" i="15"/>
  <c r="L39" i="15"/>
  <c r="K39" i="15"/>
  <c r="N38" i="15"/>
  <c r="L38" i="15"/>
  <c r="K38" i="15"/>
  <c r="N37" i="15"/>
  <c r="L37" i="15"/>
  <c r="K37" i="15"/>
  <c r="N36" i="15"/>
  <c r="L36" i="15"/>
  <c r="K36" i="15"/>
  <c r="N35" i="15"/>
  <c r="L35" i="15"/>
  <c r="K35" i="15"/>
  <c r="N34" i="15"/>
  <c r="L34" i="15"/>
  <c r="K34" i="15"/>
  <c r="N33" i="15"/>
  <c r="L33" i="15"/>
  <c r="K33" i="15"/>
  <c r="N32" i="15"/>
  <c r="L32" i="15"/>
  <c r="K32" i="15"/>
  <c r="N31" i="15"/>
  <c r="L31" i="15"/>
  <c r="K31" i="15"/>
  <c r="N30" i="15"/>
  <c r="L30" i="15"/>
  <c r="K30" i="15"/>
  <c r="N29" i="15"/>
  <c r="L29" i="15"/>
  <c r="K29" i="15"/>
  <c r="N28" i="15"/>
  <c r="L28" i="15"/>
  <c r="K28" i="15"/>
  <c r="N27" i="15"/>
  <c r="L27" i="15"/>
  <c r="K27" i="15"/>
  <c r="N26" i="15"/>
  <c r="L26" i="15"/>
  <c r="K26" i="15"/>
  <c r="N25" i="15"/>
  <c r="L25" i="15"/>
  <c r="K25" i="15"/>
  <c r="N23" i="15"/>
  <c r="L23" i="15"/>
  <c r="K23" i="15"/>
  <c r="N22" i="15"/>
  <c r="L22" i="15"/>
  <c r="K22" i="15"/>
  <c r="N21" i="15"/>
  <c r="L21" i="15"/>
  <c r="K21" i="15"/>
  <c r="N20" i="15"/>
  <c r="L20" i="15"/>
  <c r="K20" i="15"/>
  <c r="N19" i="15"/>
  <c r="L19" i="15"/>
  <c r="K19" i="15"/>
  <c r="N18" i="15"/>
  <c r="L18" i="15"/>
  <c r="K18" i="15"/>
  <c r="N17" i="15"/>
  <c r="L17" i="15"/>
  <c r="K17" i="15"/>
  <c r="N16" i="15"/>
  <c r="L16" i="15"/>
  <c r="K16" i="15"/>
  <c r="N15" i="15"/>
  <c r="L15" i="15"/>
  <c r="K15" i="15"/>
  <c r="N14" i="15"/>
  <c r="L14" i="15"/>
  <c r="K14" i="15"/>
  <c r="N13" i="15"/>
  <c r="L13" i="15"/>
  <c r="K13" i="15"/>
  <c r="N12" i="15"/>
  <c r="L12" i="15"/>
  <c r="K12" i="15"/>
  <c r="N11" i="15"/>
  <c r="L11" i="15"/>
  <c r="K11" i="15"/>
  <c r="N10" i="15"/>
  <c r="L10" i="15"/>
  <c r="K10" i="15"/>
  <c r="N9" i="15"/>
  <c r="L9" i="15"/>
  <c r="K9" i="15"/>
  <c r="N8" i="15"/>
  <c r="L8" i="15"/>
  <c r="K8" i="15"/>
  <c r="N7" i="15"/>
  <c r="L7" i="15"/>
  <c r="K7" i="15"/>
  <c r="N6" i="15"/>
  <c r="L6" i="15"/>
  <c r="K6" i="15"/>
  <c r="N5" i="15"/>
  <c r="L5" i="15"/>
  <c r="L46" i="15" s="1"/>
  <c r="K5" i="15"/>
  <c r="L27" i="14"/>
  <c r="I27" i="14"/>
  <c r="H27" i="14"/>
  <c r="J27" i="14" s="1"/>
  <c r="G27" i="14"/>
  <c r="F27" i="14"/>
  <c r="E27" i="14"/>
  <c r="M27" i="14" s="1"/>
  <c r="D27" i="14"/>
  <c r="M26" i="14"/>
  <c r="K26" i="14"/>
  <c r="J26" i="14"/>
  <c r="M25" i="14"/>
  <c r="K25" i="14"/>
  <c r="J25" i="14"/>
  <c r="M24" i="14"/>
  <c r="K24" i="14"/>
  <c r="J24" i="14"/>
  <c r="M23" i="14"/>
  <c r="K23" i="14"/>
  <c r="J23" i="14"/>
  <c r="M22" i="14"/>
  <c r="K22" i="14"/>
  <c r="J22" i="14"/>
  <c r="M21" i="14"/>
  <c r="K21" i="14"/>
  <c r="J21" i="14"/>
  <c r="M20" i="14"/>
  <c r="K20" i="14"/>
  <c r="J20" i="14"/>
  <c r="M19" i="14"/>
  <c r="K19" i="14"/>
  <c r="J19" i="14"/>
  <c r="M18" i="14"/>
  <c r="K18" i="14"/>
  <c r="J18" i="14"/>
  <c r="M17" i="14"/>
  <c r="K17" i="14"/>
  <c r="J17" i="14"/>
  <c r="M16" i="14"/>
  <c r="K16" i="14"/>
  <c r="J16" i="14"/>
  <c r="M15" i="14"/>
  <c r="K15" i="14"/>
  <c r="J15" i="14"/>
  <c r="M14" i="14"/>
  <c r="K14" i="14"/>
  <c r="J14" i="14"/>
  <c r="M13" i="14"/>
  <c r="K13" i="14"/>
  <c r="J13" i="14"/>
  <c r="M12" i="14"/>
  <c r="K12" i="14"/>
  <c r="J12" i="14"/>
  <c r="M11" i="14"/>
  <c r="K11" i="14"/>
  <c r="J11" i="14"/>
  <c r="M10" i="14"/>
  <c r="K10" i="14"/>
  <c r="J10" i="14"/>
  <c r="M9" i="14"/>
  <c r="K9" i="14"/>
  <c r="J9" i="14"/>
  <c r="M8" i="14"/>
  <c r="K8" i="14"/>
  <c r="J8" i="14"/>
  <c r="M7" i="14"/>
  <c r="K7" i="14"/>
  <c r="J7" i="14"/>
  <c r="M6" i="14"/>
  <c r="K6" i="14"/>
  <c r="J6" i="14"/>
  <c r="M5" i="14"/>
  <c r="K5" i="14"/>
  <c r="K27" i="14" s="1"/>
  <c r="J5" i="14"/>
  <c r="K46" i="15" l="1"/>
  <c r="J45" i="11" l="1"/>
  <c r="I45" i="11"/>
  <c r="H45" i="11"/>
  <c r="G45" i="11"/>
  <c r="F45" i="11"/>
  <c r="E45" i="11"/>
  <c r="D45" i="11"/>
  <c r="C45" i="11"/>
  <c r="J21" i="10"/>
  <c r="I21" i="10"/>
  <c r="H21" i="10"/>
  <c r="G21" i="10"/>
  <c r="D21" i="10"/>
  <c r="C21" i="10"/>
  <c r="F17" i="10"/>
  <c r="F21" i="10" s="1"/>
  <c r="E17" i="10"/>
  <c r="E21" i="10" s="1"/>
  <c r="D17" i="10"/>
  <c r="J48" i="9" l="1"/>
  <c r="I48" i="9"/>
  <c r="G48" i="9"/>
  <c r="H48" i="9" s="1"/>
  <c r="F48" i="9"/>
  <c r="E48" i="9"/>
  <c r="D48" i="9"/>
  <c r="C48" i="9"/>
  <c r="I47" i="9"/>
  <c r="H46" i="9"/>
  <c r="H45" i="9"/>
  <c r="H44" i="9"/>
  <c r="H43" i="9"/>
  <c r="H42" i="9"/>
  <c r="I41" i="9"/>
  <c r="H41" i="9"/>
  <c r="H40" i="9"/>
  <c r="H39" i="9"/>
  <c r="I38" i="9"/>
  <c r="H38" i="9"/>
  <c r="H37" i="9"/>
  <c r="H36" i="9"/>
  <c r="I35" i="9"/>
  <c r="H35" i="9"/>
  <c r="I34" i="9"/>
  <c r="H34" i="9"/>
  <c r="H33" i="9"/>
  <c r="H32" i="9"/>
  <c r="H31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F49" i="8" l="1"/>
  <c r="E49" i="8"/>
  <c r="D49" i="8"/>
  <c r="C49" i="8"/>
  <c r="F73" i="7"/>
  <c r="E73" i="7"/>
  <c r="D73" i="7"/>
  <c r="C73" i="7"/>
  <c r="F68" i="7"/>
  <c r="E68" i="7"/>
  <c r="D68" i="7"/>
  <c r="C68" i="7"/>
  <c r="F57" i="7"/>
  <c r="E57" i="7"/>
  <c r="D57" i="7"/>
  <c r="C57" i="7"/>
  <c r="F53" i="7"/>
  <c r="E53" i="7"/>
  <c r="D53" i="7"/>
  <c r="C53" i="7"/>
  <c r="F48" i="7"/>
  <c r="F49" i="7" s="1"/>
  <c r="F74" i="7" s="1"/>
  <c r="E48" i="7"/>
  <c r="D48" i="7"/>
  <c r="C48" i="7"/>
  <c r="F21" i="7"/>
  <c r="E21" i="7"/>
  <c r="E49" i="7" s="1"/>
  <c r="E74" i="7" s="1"/>
  <c r="D21" i="7"/>
  <c r="D49" i="7" s="1"/>
  <c r="D74" i="7" s="1"/>
  <c r="C21" i="7"/>
  <c r="C49" i="7" s="1"/>
  <c r="C74" i="7" s="1"/>
  <c r="G45" i="6" l="1"/>
  <c r="E45" i="6"/>
  <c r="D45" i="6"/>
  <c r="F45" i="6" s="1"/>
  <c r="C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I55" i="5"/>
  <c r="H55" i="5"/>
  <c r="I54" i="5"/>
  <c r="H54" i="5"/>
  <c r="I53" i="5"/>
  <c r="H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J19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E40" i="4"/>
  <c r="D40" i="4"/>
  <c r="C40" i="4"/>
  <c r="D41" i="3"/>
  <c r="D42" i="3" s="1"/>
  <c r="C41" i="3"/>
  <c r="E40" i="3"/>
  <c r="E41" i="3" s="1"/>
  <c r="D38" i="3"/>
  <c r="D37" i="3"/>
  <c r="C37" i="3"/>
  <c r="E37" i="3" s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D20" i="3"/>
  <c r="C20" i="3"/>
  <c r="C38" i="3" s="1"/>
  <c r="E38" i="3" s="1"/>
  <c r="E19" i="3"/>
  <c r="E18" i="3"/>
  <c r="E17" i="3"/>
  <c r="E16" i="3"/>
  <c r="E15" i="3"/>
  <c r="E14" i="3"/>
  <c r="E13" i="3"/>
  <c r="E12" i="3"/>
  <c r="E11" i="3"/>
  <c r="E10" i="3"/>
  <c r="E9" i="3"/>
  <c r="E8" i="3"/>
  <c r="J38" i="2"/>
  <c r="H38" i="2"/>
  <c r="F38" i="2"/>
  <c r="J37" i="2"/>
  <c r="H37" i="2"/>
  <c r="F37" i="2"/>
  <c r="J36" i="2"/>
  <c r="H36" i="2"/>
  <c r="F36" i="2"/>
  <c r="J35" i="2"/>
  <c r="H35" i="2"/>
  <c r="F35" i="2"/>
  <c r="J34" i="2"/>
  <c r="H34" i="2"/>
  <c r="F34" i="2"/>
  <c r="J33" i="2"/>
  <c r="H33" i="2"/>
  <c r="F33" i="2"/>
  <c r="J32" i="2"/>
  <c r="H32" i="2"/>
  <c r="F32" i="2"/>
  <c r="J31" i="2"/>
  <c r="H31" i="2"/>
  <c r="F31" i="2"/>
  <c r="J30" i="2"/>
  <c r="H30" i="2"/>
  <c r="F30" i="2"/>
  <c r="J29" i="2"/>
  <c r="H29" i="2"/>
  <c r="F29" i="2"/>
  <c r="J28" i="2"/>
  <c r="H28" i="2"/>
  <c r="F28" i="2"/>
  <c r="J27" i="2"/>
  <c r="H27" i="2"/>
  <c r="F27" i="2"/>
  <c r="J26" i="2"/>
  <c r="H26" i="2"/>
  <c r="F26" i="2"/>
  <c r="J25" i="2"/>
  <c r="H25" i="2"/>
  <c r="F25" i="2"/>
  <c r="J24" i="2"/>
  <c r="H24" i="2"/>
  <c r="F24" i="2"/>
  <c r="J23" i="2"/>
  <c r="H23" i="2"/>
  <c r="F23" i="2"/>
  <c r="J22" i="2"/>
  <c r="H22" i="2"/>
  <c r="F22" i="2"/>
  <c r="J21" i="2"/>
  <c r="H21" i="2"/>
  <c r="F21" i="2"/>
  <c r="J20" i="2"/>
  <c r="H20" i="2"/>
  <c r="F20" i="2"/>
  <c r="J19" i="2"/>
  <c r="H19" i="2"/>
  <c r="F19" i="2"/>
  <c r="J18" i="2"/>
  <c r="H18" i="2"/>
  <c r="F18" i="2"/>
  <c r="J17" i="2"/>
  <c r="H17" i="2"/>
  <c r="F17" i="2"/>
  <c r="J16" i="2"/>
  <c r="H16" i="2"/>
  <c r="F16" i="2"/>
  <c r="J15" i="2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J10" i="2"/>
  <c r="H10" i="2"/>
  <c r="F10" i="2"/>
  <c r="J9" i="2"/>
  <c r="H9" i="2"/>
  <c r="F9" i="2"/>
  <c r="J8" i="2"/>
  <c r="H8" i="2"/>
  <c r="F8" i="2"/>
  <c r="J7" i="2"/>
  <c r="H7" i="2"/>
  <c r="F7" i="2"/>
  <c r="J6" i="2"/>
  <c r="H6" i="2"/>
  <c r="F6" i="2"/>
  <c r="J5" i="2"/>
  <c r="H5" i="2"/>
  <c r="F5" i="2"/>
  <c r="M33" i="1"/>
  <c r="K33" i="1"/>
  <c r="I33" i="1"/>
  <c r="M32" i="1"/>
  <c r="K32" i="1"/>
  <c r="I32" i="1"/>
  <c r="L31" i="1"/>
  <c r="M31" i="1" s="1"/>
  <c r="J31" i="1"/>
  <c r="J34" i="1" s="1"/>
  <c r="H31" i="1"/>
  <c r="I31" i="1" s="1"/>
  <c r="G31" i="1"/>
  <c r="G34" i="1" s="1"/>
  <c r="F31" i="1"/>
  <c r="K31" i="1" s="1"/>
  <c r="E31" i="1"/>
  <c r="E34" i="1" s="1"/>
  <c r="D31" i="1"/>
  <c r="D34" i="1" s="1"/>
  <c r="M30" i="1"/>
  <c r="K30" i="1"/>
  <c r="I30" i="1"/>
  <c r="M29" i="1"/>
  <c r="K29" i="1"/>
  <c r="I29" i="1"/>
  <c r="M28" i="1"/>
  <c r="K28" i="1"/>
  <c r="I28" i="1"/>
  <c r="M27" i="1"/>
  <c r="K27" i="1"/>
  <c r="I27" i="1"/>
  <c r="M26" i="1"/>
  <c r="K26" i="1"/>
  <c r="I26" i="1"/>
  <c r="M25" i="1"/>
  <c r="K25" i="1"/>
  <c r="I25" i="1"/>
  <c r="M24" i="1"/>
  <c r="K24" i="1"/>
  <c r="I24" i="1"/>
  <c r="M23" i="1"/>
  <c r="K23" i="1"/>
  <c r="I23" i="1"/>
  <c r="M22" i="1"/>
  <c r="K22" i="1"/>
  <c r="I22" i="1"/>
  <c r="M21" i="1"/>
  <c r="K21" i="1"/>
  <c r="I21" i="1"/>
  <c r="M20" i="1"/>
  <c r="K20" i="1"/>
  <c r="I20" i="1"/>
  <c r="M19" i="1"/>
  <c r="K19" i="1"/>
  <c r="I19" i="1"/>
  <c r="M18" i="1"/>
  <c r="K18" i="1"/>
  <c r="I18" i="1"/>
  <c r="L17" i="1"/>
  <c r="M17" i="1" s="1"/>
  <c r="J17" i="1"/>
  <c r="K17" i="1" s="1"/>
  <c r="I17" i="1"/>
  <c r="H17" i="1"/>
  <c r="G17" i="1"/>
  <c r="F17" i="1"/>
  <c r="E17" i="1"/>
  <c r="D17" i="1"/>
  <c r="M16" i="1"/>
  <c r="K16" i="1"/>
  <c r="I16" i="1"/>
  <c r="M15" i="1"/>
  <c r="K15" i="1"/>
  <c r="I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M9" i="1"/>
  <c r="K9" i="1"/>
  <c r="I9" i="1"/>
  <c r="M8" i="1"/>
  <c r="K8" i="1"/>
  <c r="I8" i="1"/>
  <c r="M7" i="1"/>
  <c r="K7" i="1"/>
  <c r="I7" i="1"/>
  <c r="M6" i="1"/>
  <c r="K6" i="1"/>
  <c r="I6" i="1"/>
  <c r="M5" i="1"/>
  <c r="K5" i="1"/>
  <c r="I5" i="1"/>
  <c r="C42" i="3" l="1"/>
  <c r="E42" i="3" s="1"/>
  <c r="E20" i="3"/>
  <c r="F34" i="1"/>
  <c r="K34" i="1" s="1"/>
  <c r="H34" i="1"/>
  <c r="L34" i="1"/>
  <c r="M34" i="1" l="1"/>
  <c r="I34" i="1"/>
</calcChain>
</file>

<file path=xl/sharedStrings.xml><?xml version="1.0" encoding="utf-8"?>
<sst xmlns="http://schemas.openxmlformats.org/spreadsheetml/2006/main" count="891" uniqueCount="413">
  <si>
    <t xml:space="preserve">Annexure- 13 </t>
  </si>
  <si>
    <t>Bank Wise Progress under PMJDY in the State as on 30.06.2025</t>
  </si>
  <si>
    <t>Sr.No.</t>
  </si>
  <si>
    <t>Name of Bank</t>
  </si>
  <si>
    <t>Type of Bank</t>
  </si>
  <si>
    <t xml:space="preserve"> Rural A/C</t>
  </si>
  <si>
    <t xml:space="preserve"> Urban A/C</t>
  </si>
  <si>
    <t xml:space="preserve"> Total A/C</t>
  </si>
  <si>
    <t xml:space="preserve"> Total Deposit</t>
  </si>
  <si>
    <t xml:space="preserve"> Zero Balance Accounts</t>
  </si>
  <si>
    <t>% Zero Balance Accounts</t>
  </si>
  <si>
    <t xml:space="preserve"> RupayCard Issued</t>
  </si>
  <si>
    <t>% RupayCard Issued</t>
  </si>
  <si>
    <t xml:space="preserve"> Aadhaar Seeded</t>
  </si>
  <si>
    <t>% Aadhar Seeded</t>
  </si>
  <si>
    <t>Bank of Baroda</t>
  </si>
  <si>
    <t>PSB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</si>
  <si>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</si>
  <si>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</si>
  <si>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</si>
  <si>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</si>
  <si>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</si>
  <si>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</si>
  <si>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Sindh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</si>
  <si>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</si>
  <si>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</si>
  <si>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</si>
  <si>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</si>
  <si>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</si>
  <si>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</si>
  <si>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</si>
  <si>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</si>
  <si>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</si>
  <si>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</si>
  <si>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</si>
  <si>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</si>
  <si>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</si>
  <si>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</si>
  <si>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</si>
  <si>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</si>
  <si>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</si>
  <si>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</si>
  <si>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</si>
  <si>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PVT Total</t>
  </si>
  <si>
    <t>Rajasthan Gramin Bank</t>
  </si>
  <si>
    <t>RRB</t>
  </si>
  <si>
    <t>RRB Total</t>
  </si>
  <si>
    <t>Grand Total</t>
  </si>
  <si>
    <r>
      <t xml:space="preserve">Data Source- </t>
    </r>
    <r>
      <rPr>
        <sz val="11"/>
        <rFont val="Arial"/>
        <family val="2"/>
      </rPr>
      <t>https://www.pmjdy.gov.in/fiplan/Login.aspx</t>
    </r>
  </si>
  <si>
    <t>District Wise Progress under PMJDY in the State as on 30.06.2025</t>
  </si>
  <si>
    <t>S.No</t>
  </si>
  <si>
    <t>Districts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</si>
  <si>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</si>
  <si>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</si>
  <si>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</si>
  <si>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</si>
  <si>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</si>
  <si>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</si>
  <si>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</si>
  <si>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</si>
  <si>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</si>
  <si>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</si>
  <si>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</si>
  <si>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</si>
  <si>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</si>
  <si>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</si>
  <si>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</si>
  <si>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</si>
  <si>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</si>
  <si>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</si>
  <si>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</si>
  <si>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</si>
  <si>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</si>
  <si>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</si>
  <si>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</si>
  <si>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</si>
  <si>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</si>
  <si>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</si>
  <si>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</si>
  <si>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</si>
  <si>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</si>
  <si>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</si>
  <si>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</si>
  <si>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</si>
  <si>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</si>
  <si>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Total</t>
  </si>
  <si>
    <t xml:space="preserve"> STATE LEVEL BANKERS' COMMITTEE RAJASTHAN</t>
  </si>
  <si>
    <t>(CONVENOR- BANK OF BARODA)   FY :  2025-26</t>
  </si>
  <si>
    <t>BANK WISE PROGRESS UNDER JAN SURAKSHA  AS ON  30.06.2025</t>
  </si>
  <si>
    <t>Annexure-13</t>
  </si>
  <si>
    <t>Sr No</t>
  </si>
  <si>
    <t>Bank</t>
  </si>
  <si>
    <t xml:space="preserve"> Cummulative No of Person Enrolled under the Social Security Schemes</t>
  </si>
  <si>
    <t>PMSBY</t>
  </si>
  <si>
    <t>PMJJBY</t>
  </si>
  <si>
    <t>TOTAL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</si>
  <si>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</si>
  <si>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</si>
  <si>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</si>
  <si>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</si>
  <si>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</si>
  <si>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</si>
  <si>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</si>
  <si>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</si>
  <si>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</si>
  <si>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</si>
  <si>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</si>
  <si>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</si>
  <si>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</si>
  <si>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</si>
  <si>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</si>
  <si>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</si>
  <si>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CITY UNION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</si>
  <si>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</si>
  <si>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</si>
  <si>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</si>
  <si>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</si>
  <si>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</si>
  <si>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</si>
  <si>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</si>
  <si>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</si>
  <si>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</si>
  <si>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</si>
  <si>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</si>
  <si>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</si>
  <si>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</si>
  <si>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Sub Total of Private Sector Banks</t>
  </si>
  <si>
    <t>Total COM. Banks.</t>
  </si>
  <si>
    <t>REGIONAL RURAL BANKS</t>
  </si>
  <si>
    <t>RAJASTHAN GRAMIN BANK</t>
  </si>
  <si>
    <t>Sub Total of RRBs</t>
  </si>
  <si>
    <t>DISTRICT WISE PROGRESS UNDER JAN SURAKSHA AS ON  30.06.2025</t>
  </si>
  <si>
    <t>Annexure - 13</t>
  </si>
  <si>
    <t>Name of District</t>
  </si>
  <si>
    <t xml:space="preserve"> Cummulative No of Person Enrolled under the Social Security Scheme</t>
  </si>
  <si>
    <t>Annexure- 14</t>
  </si>
  <si>
    <t>Bankwise Progress under Atal Pension Yojana (APY) as on 30.06.2025</t>
  </si>
  <si>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</si>
  <si>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</si>
  <si>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</si>
  <si>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</si>
  <si>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</si>
  <si>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 2025-26</t>
  </si>
  <si>
    <t>Ach. 30.06.2025</t>
  </si>
  <si>
    <t>% Ach.</t>
  </si>
  <si>
    <t>Gap from target</t>
  </si>
  <si>
    <t xml:space="preserve">Cumulative APY accounts opened since inception </t>
  </si>
  <si>
    <t xml:space="preserve">INDIAN OVERSEAS BANK </t>
  </si>
  <si>
    <t>PSB TOTAL</t>
  </si>
  <si>
    <t>AXIS BANK LTD</t>
  </si>
  <si>
    <t>PVT MAJOR</t>
  </si>
  <si>
    <t>HDFC BANK LTD</t>
  </si>
  <si>
    <t>ICICI BANK LIMITED</t>
  </si>
  <si>
    <t>IDBI BANK LTD</t>
  </si>
  <si>
    <t>BANDHAN BANK LIMITED</t>
  </si>
  <si>
    <t>CITY UNION BANK LTD</t>
  </si>
  <si>
    <t>CSB Bank Limited</t>
  </si>
  <si>
    <t>DCB BANK LIMITED</t>
  </si>
  <si>
    <t>DHANLAXMI BANK LIMITED</t>
  </si>
  <si>
    <t>IDFC FIRST BANK LIMITED</t>
  </si>
  <si>
    <t>INDUSIND BANK LIMITED</t>
  </si>
  <si>
    <t>KARNATAKA BANK LIMITED</t>
  </si>
  <si>
    <t>RBL BANK LIMITED</t>
  </si>
  <si>
    <t>STANDARD CHARTERED BANK</t>
  </si>
  <si>
    <t>TAMILNAD MERCANTILE BANK LTD</t>
  </si>
  <si>
    <t>THE FEDERAL BANK LTD</t>
  </si>
  <si>
    <t>THE JAMMU AND KASHMIR BANK LTD</t>
  </si>
  <si>
    <t>THE KARUR VYSYA BANK LTD</t>
  </si>
  <si>
    <t>THE LAKSHMI VILAS BANK LTD</t>
  </si>
  <si>
    <t>THE NAINITAL BANK LTD</t>
  </si>
  <si>
    <t>THE SOUTH INDIAN BANK LTD</t>
  </si>
  <si>
    <t>YES BANK LIMITED</t>
  </si>
  <si>
    <t>PVT TOTAL</t>
  </si>
  <si>
    <t>RRB TOTAL</t>
  </si>
  <si>
    <t>DCCB/SCB</t>
  </si>
  <si>
    <t>SCB</t>
  </si>
  <si>
    <t>RSCB TOTAL</t>
  </si>
  <si>
    <t>AU SMALL FINANCE BANK LIMITED</t>
  </si>
  <si>
    <t>SFB</t>
  </si>
  <si>
    <t>CAPITAL SMALL FINANCE BANK LIMITED</t>
  </si>
  <si>
    <t>EQUITAS SMALL FINANCE BANK LIMITED</t>
  </si>
  <si>
    <t>ESAF SMALL FINANCE BANK LIMITED</t>
  </si>
  <si>
    <t>UJJIVAN SMALL FINANCE BANK LIMITED</t>
  </si>
  <si>
    <t>UTKARSH SMALL FINANCE BANK LIMITED</t>
  </si>
  <si>
    <t>SFB TOTAL</t>
  </si>
  <si>
    <r>
      <t xml:space="preserve">Data Source- </t>
    </r>
    <r>
      <rPr>
        <sz val="13"/>
        <rFont val="Arial"/>
        <family val="2"/>
      </rPr>
      <t>https://apy.nps-proteantech.in/CRAlite/</t>
    </r>
  </si>
  <si>
    <t xml:space="preserve"> APY District-Wise Enrollments as on 30.06.2025</t>
  </si>
  <si>
    <t>No. of Branches</t>
  </si>
  <si>
    <t>Annual Target  FY 2025-26</t>
  </si>
  <si>
    <t>APY accounts opened in current FY 2025-26</t>
  </si>
  <si>
    <t>Target achievement (%)</t>
  </si>
  <si>
    <t>Cumulative APY accounts opened since inception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</si>
  <si>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</si>
  <si>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</si>
  <si>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</si>
  <si>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</si>
  <si>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</si>
  <si>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</si>
  <si>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</si>
  <si>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</si>
  <si>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</si>
  <si>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</si>
  <si>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</si>
  <si>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</si>
  <si>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</si>
  <si>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</si>
  <si>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</si>
  <si>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</si>
  <si>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</si>
  <si>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</si>
  <si>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</si>
  <si>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</si>
  <si>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</si>
  <si>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</si>
  <si>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</si>
  <si>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</si>
  <si>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</si>
  <si>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</si>
  <si>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</si>
  <si>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</si>
  <si>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</si>
  <si>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KOTPULTI-BEHROR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</si>
  <si>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</si>
  <si>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</si>
  <si>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</si>
  <si>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</si>
  <si>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</si>
  <si>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</si>
  <si>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</si>
  <si>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</si>
  <si>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</si>
  <si>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</si>
  <si>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</si>
  <si>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RAJASTHAN TOTAL</t>
  </si>
  <si>
    <t xml:space="preserve">(CONVENOR- BANK OF BARODA)   FY :  </t>
  </si>
  <si>
    <t>Pledge Financing against NWRs to farmers Quarter ended 30.06.2025</t>
  </si>
  <si>
    <t>No of accounts in actual,  Amount in Lakh</t>
  </si>
  <si>
    <t>Annexure- 15</t>
  </si>
  <si>
    <t>Disbursement during the quarter</t>
  </si>
  <si>
    <t>Outstanding as at end of quarter</t>
  </si>
  <si>
    <t>No of Accounts</t>
  </si>
  <si>
    <t>Amount</t>
  </si>
  <si>
    <t>BANDHAN BANK</t>
  </si>
  <si>
    <t>CSB BANK LIMITED</t>
  </si>
  <si>
    <t>DCB BANK</t>
  </si>
  <si>
    <t>DHANLAXMI BANK</t>
  </si>
  <si>
    <t>KARNATAKA BANK</t>
  </si>
  <si>
    <t>DBS BANK INDIA (E-LVB)</t>
  </si>
  <si>
    <t>MUFG BANK</t>
  </si>
  <si>
    <t>STANDARD CHARTERED BANK LTD</t>
  </si>
  <si>
    <t>HSBC BANK</t>
  </si>
  <si>
    <t>BARODA RAJASTHAN KSHETRIYA GRAMIN BANK</t>
  </si>
  <si>
    <t>RAJASTHAN MARUDHARA GRAMIN BANK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</si>
  <si>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</si>
  <si>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</si>
  <si>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</si>
  <si>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</si>
  <si>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</si>
  <si>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</si>
  <si>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</si>
  <si>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</si>
  <si>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</si>
  <si>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</si>
  <si>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</si>
  <si>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</si>
  <si>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</si>
  <si>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</si>
  <si>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</si>
  <si>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</si>
  <si>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</si>
  <si>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</si>
  <si>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</si>
  <si>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</si>
  <si>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(CONVENOR- BANK OF BARODA)   FY :   2025 - 26</t>
  </si>
  <si>
    <t>Balotra</t>
  </si>
  <si>
    <t>Beawar</t>
  </si>
  <si>
    <t>Deeg</t>
  </si>
  <si>
    <t>Didwana Kuchaman</t>
  </si>
  <si>
    <t>Khairthal-Tijara</t>
  </si>
  <si>
    <t>Kotputli-Behror</t>
  </si>
  <si>
    <t>Phalodi</t>
  </si>
  <si>
    <t>Salumbar</t>
  </si>
  <si>
    <t>PMFME Bank Wise Applications progress report as on 21-07-2025</t>
  </si>
  <si>
    <t>Annexure- 16</t>
  </si>
  <si>
    <t>S. No.</t>
  </si>
  <si>
    <t>Bank Name</t>
  </si>
  <si>
    <t>Sent to Bank</t>
  </si>
  <si>
    <t>Loan Rejected</t>
  </si>
  <si>
    <t>Loan Under Process</t>
  </si>
  <si>
    <t>Target Alloted</t>
  </si>
  <si>
    <t>Achievement (Sanctioned)</t>
  </si>
  <si>
    <t>Achievement in Percentage</t>
  </si>
  <si>
    <t>Rejection in Percentage</t>
  </si>
  <si>
    <t>State Bank Of India</t>
  </si>
  <si>
    <t>Bank Of Baroda</t>
  </si>
  <si>
    <t>BRKGB</t>
  </si>
  <si>
    <t>RMGB</t>
  </si>
  <si>
    <t>Uco Bank</t>
  </si>
  <si>
    <t>Union Bank Of India</t>
  </si>
  <si>
    <t>Rajasthan State Cooperative Bank</t>
  </si>
  <si>
    <t>Bank Of India</t>
  </si>
  <si>
    <t>AXIS Bank Ltd</t>
  </si>
  <si>
    <t>AU Small Finance Bank</t>
  </si>
  <si>
    <t>Bank Of Maharashtra</t>
  </si>
  <si>
    <t>IDBI Bank Ltd</t>
  </si>
  <si>
    <t>Yes Bank</t>
  </si>
  <si>
    <t>Punjab and Sindh Bank</t>
  </si>
  <si>
    <t>Indusind Bank</t>
  </si>
  <si>
    <t>Kotak Mahendra Bank Ltd</t>
  </si>
  <si>
    <t>Bandhan Bank</t>
  </si>
  <si>
    <t>IDFC Bank Limited</t>
  </si>
  <si>
    <t>Equitas Small Finance Bank</t>
  </si>
  <si>
    <t>Ujjivan Small Finance Bank</t>
  </si>
  <si>
    <t>City Union</t>
  </si>
  <si>
    <t>DCB</t>
  </si>
  <si>
    <t>Rajasthan State Land Development Bank</t>
  </si>
  <si>
    <t>RBL</t>
  </si>
  <si>
    <t>The Federal Bank Ltd</t>
  </si>
  <si>
    <t>Jana SFB</t>
  </si>
  <si>
    <t>Utkarsh</t>
  </si>
  <si>
    <t>Karnataka Bank Ltd</t>
  </si>
  <si>
    <t>NA</t>
  </si>
  <si>
    <t>The Catholic Syrian Bank</t>
  </si>
  <si>
    <t>Dhan Laxmi Bank</t>
  </si>
  <si>
    <t>The Jammu and Kashmir Bank Ltd</t>
  </si>
  <si>
    <t>DBS Bank</t>
  </si>
  <si>
    <t>Tamilnad Mercantile Bank Ltd</t>
  </si>
  <si>
    <t>The South Indian Bank</t>
  </si>
  <si>
    <t>Unity</t>
  </si>
  <si>
    <t>The Nainital Bank Ltd</t>
  </si>
  <si>
    <t>Annexure- 17</t>
  </si>
  <si>
    <t>Sno</t>
  </si>
  <si>
    <t>Targets</t>
  </si>
  <si>
    <t>Applications Forwarded</t>
  </si>
  <si>
    <t>Sanctioned</t>
  </si>
  <si>
    <t>Disbursed</t>
  </si>
  <si>
    <t>Total Applications Pending</t>
  </si>
  <si>
    <t>Pending for</t>
  </si>
  <si>
    <t>&gt;14 days</t>
  </si>
  <si>
    <t>&gt;30 days</t>
  </si>
  <si>
    <t>&gt;90 days</t>
  </si>
  <si>
    <t>RCCB</t>
  </si>
  <si>
    <t>ICICI BANK LTD</t>
  </si>
  <si>
    <t>PUNJAB &amp; SINDH BANK</t>
  </si>
  <si>
    <t>RGB (BRKGB+RMGB)</t>
  </si>
  <si>
    <t>*Out of the total 10,768 pending applications, data on 7,276 applications is available under the categories of &gt;14, &gt;30, and &gt;90 days. The remaining difference comprises cases that have either been disbursed or rejected by the banks.</t>
  </si>
  <si>
    <t>District Name</t>
  </si>
  <si>
    <t xml:space="preserve">BALOTRA </t>
  </si>
  <si>
    <t>KOTPUTLI-BEHROR</t>
  </si>
  <si>
    <t>SALUMBER</t>
  </si>
  <si>
    <t>SRI GANGANAGAR</t>
  </si>
  <si>
    <t>PMEGP Progress as on 21.07.2025</t>
  </si>
  <si>
    <t>Name</t>
  </si>
  <si>
    <t>Forwarded to Bank</t>
  </si>
  <si>
    <t>Sanctioned by Bank</t>
  </si>
  <si>
    <t>Margin Money Claimed</t>
  </si>
  <si>
    <t>MM Disbursed</t>
  </si>
  <si>
    <t>Referred back for Rectification</t>
  </si>
  <si>
    <t>Returned by Bank</t>
  </si>
  <si>
    <t>Pending at bank</t>
  </si>
  <si>
    <t>Pending for MM Disbursement</t>
  </si>
  <si>
    <t>No of Prj.</t>
  </si>
  <si>
    <t>MM Involve</t>
  </si>
  <si>
    <t>No of</t>
  </si>
  <si>
    <t>MM</t>
  </si>
  <si>
    <t>(In Lakh)</t>
  </si>
  <si>
    <t>Prj.</t>
  </si>
  <si>
    <t>BARODA RAJASTHAN GRAMIN BANK</t>
  </si>
  <si>
    <t>RAJASTHAN MARUDHARA GRAHMIN BANK</t>
  </si>
  <si>
    <t>Annexure- 18</t>
  </si>
  <si>
    <t>CHITTAURGARH</t>
  </si>
  <si>
    <t>GANGAPUR CITY</t>
  </si>
  <si>
    <t>JALOR</t>
  </si>
  <si>
    <t>JHUNJHUNUN</t>
  </si>
  <si>
    <t>JODHPUR (RURAL)</t>
  </si>
  <si>
    <t>KAROLI</t>
  </si>
  <si>
    <t>KOTPUTLI- BEHROR</t>
  </si>
  <si>
    <t>RAJ SAMAND</t>
  </si>
  <si>
    <t>Dr. Bhimrao Ambedkar Rajasthan Dalit Aadivasi Udyam Protsahan yojana (Month - June, 2025)</t>
  </si>
  <si>
    <t>For the Month on 30.04.2025</t>
  </si>
  <si>
    <t>Target allotted</t>
  </si>
  <si>
    <t>Application Forworded</t>
  </si>
  <si>
    <t xml:space="preserve">Sanctioned </t>
  </si>
  <si>
    <t xml:space="preserve">Disbursement </t>
  </si>
  <si>
    <t xml:space="preserve">Pending for Sanction </t>
  </si>
  <si>
    <t>Applications sanctioned but pending for disbursement</t>
  </si>
  <si>
    <t>Returned/ Rejected Applications</t>
  </si>
  <si>
    <t>Target Vs Sanctioned (Achieved In %age)</t>
  </si>
  <si>
    <t>Disbursed  Total Amount (In lacs)</t>
  </si>
  <si>
    <t>FY 2025-26 Pending Applications</t>
  </si>
  <si>
    <t>FY 2024-25  Pending Applications</t>
  </si>
  <si>
    <t xml:space="preserve">Total Pending Applications </t>
  </si>
  <si>
    <t>BANK OF MAHARASTRA</t>
  </si>
  <si>
    <t xml:space="preserve">CENTRAL BANK OF INDIA </t>
  </si>
  <si>
    <t xml:space="preserve">INDIAN BANK </t>
  </si>
  <si>
    <t>PUNJAB AND SINDH BANK</t>
  </si>
  <si>
    <t xml:space="preserve">AU small  finance BANK  </t>
  </si>
  <si>
    <t xml:space="preserve">ICICI BANK LIMITED </t>
  </si>
  <si>
    <t xml:space="preserve">IDBI BANK </t>
  </si>
  <si>
    <t>OTHER BANK</t>
  </si>
  <si>
    <t>For the of Month on 30.04.2025</t>
  </si>
  <si>
    <t>Name of District &amp; DICC</t>
  </si>
  <si>
    <t xml:space="preserve">Application Received </t>
  </si>
  <si>
    <t xml:space="preserve">Application forwarded </t>
  </si>
  <si>
    <t>Pending for Santion</t>
  </si>
  <si>
    <t>Applications sanctioned but pending for 
disbursement</t>
  </si>
  <si>
    <t>Target  based on Sanctioned 
 (In %age)</t>
  </si>
  <si>
    <t xml:space="preserve">Total Pending Applica tions </t>
  </si>
  <si>
    <t>Biukaner</t>
  </si>
  <si>
    <t>Didwana-Kuchaman</t>
  </si>
  <si>
    <t>Khairthal</t>
  </si>
  <si>
    <t>Salumber</t>
  </si>
  <si>
    <t>Sriganganagar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</si>
</sst>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9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i/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1" fillId="0" borderId="0" xfId="1" applyFont="1" applyAlignment="1">
      <alignment horizontal="left"/>
    </xf>
    <xf numFmtId="0" fontId="13" fillId="0" borderId="0" xfId="0" applyFont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0" fontId="1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1" fontId="18" fillId="0" borderId="1" xfId="1" applyNumberFormat="1" applyFont="1" applyBorder="1" applyAlignment="1">
      <alignment horizontal="center"/>
    </xf>
    <xf numFmtId="0" fontId="18" fillId="0" borderId="1" xfId="1" applyFont="1" applyBorder="1" applyAlignment="1">
      <alignment vertical="top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vertical="top"/>
    </xf>
    <xf numFmtId="1" fontId="17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vertical="top"/>
    </xf>
    <xf numFmtId="1" fontId="17" fillId="0" borderId="1" xfId="1" applyNumberFormat="1" applyFont="1" applyBorder="1"/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top"/>
    </xf>
    <xf numFmtId="1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0" fontId="17" fillId="0" borderId="2" xfId="1" applyFont="1" applyBorder="1" applyAlignment="1">
      <alignment horizontal="right" vertical="center" indent="1"/>
    </xf>
    <xf numFmtId="0" fontId="17" fillId="0" borderId="3" xfId="1" applyFont="1" applyBorder="1" applyAlignment="1">
      <alignment horizontal="right" vertical="center" indent="1"/>
    </xf>
    <xf numFmtId="0" fontId="17" fillId="0" borderId="4" xfId="1" applyFont="1" applyBorder="1" applyAlignment="1">
      <alignment horizontal="right" vertical="center" inden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4" borderId="1" xfId="1" applyFont="1" applyFill="1" applyBorder="1" applyAlignment="1">
      <alignment horizontal="center"/>
    </xf>
    <xf numFmtId="0" fontId="17" fillId="4" borderId="1" xfId="1" applyFont="1" applyFill="1" applyBorder="1" applyAlignment="1">
      <alignment horizontal="left"/>
    </xf>
    <xf numFmtId="1" fontId="17" fillId="4" borderId="1" xfId="1" applyNumberFormat="1" applyFont="1" applyFill="1" applyBorder="1" applyAlignment="1">
      <alignment horizontal="center"/>
    </xf>
    <xf numFmtId="0" fontId="12" fillId="0" borderId="0" xfId="1" applyFont="1"/>
    <xf numFmtId="1" fontId="12" fillId="0" borderId="0" xfId="1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5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9" fontId="20" fillId="0" borderId="1" xfId="3" applyFont="1" applyFill="1" applyBorder="1" applyAlignment="1">
      <alignment horizontal="center" vertical="center" wrapText="1"/>
    </xf>
    <xf numFmtId="0" fontId="13" fillId="0" borderId="1" xfId="0" applyFont="1" applyBorder="1"/>
    <xf numFmtId="9" fontId="13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0" fontId="20" fillId="0" borderId="0" xfId="1" applyFont="1" applyAlignment="1">
      <alignment horizontal="left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10" fontId="1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23" fillId="3" borderId="0" xfId="1" applyFont="1" applyFill="1" applyAlignment="1">
      <alignment horizontal="center" vertical="center" wrapText="1"/>
    </xf>
    <xf numFmtId="0" fontId="24" fillId="0" borderId="0" xfId="1" applyFont="1" applyAlignment="1" applyProtection="1">
      <alignment horizontal="center"/>
      <protection locked="0"/>
    </xf>
    <xf numFmtId="0" fontId="23" fillId="0" borderId="0" xfId="1" applyFont="1" applyAlignment="1">
      <alignment horizontal="center"/>
    </xf>
    <xf numFmtId="0" fontId="23" fillId="0" borderId="9" xfId="1" applyFont="1" applyBorder="1" applyAlignment="1">
      <alignment horizontal="center" vertical="center"/>
    </xf>
    <xf numFmtId="0" fontId="23" fillId="0" borderId="9" xfId="1" applyFont="1" applyBorder="1" applyAlignment="1">
      <alignment horizontal="left" vertical="center"/>
    </xf>
    <xf numFmtId="1" fontId="25" fillId="0" borderId="0" xfId="1" applyNumberFormat="1" applyFont="1" applyProtection="1">
      <protection locked="0"/>
    </xf>
    <xf numFmtId="2" fontId="26" fillId="0" borderId="0" xfId="1" applyNumberFormat="1" applyFont="1" applyAlignment="1" applyProtection="1">
      <alignment horizontal="center"/>
      <protection locked="0"/>
    </xf>
    <xf numFmtId="0" fontId="23" fillId="0" borderId="0" xfId="1" applyFont="1" applyAlignment="1">
      <alignment horizontal="left" vertical="center"/>
    </xf>
    <xf numFmtId="2" fontId="26" fillId="0" borderId="0" xfId="1" applyNumberFormat="1" applyFont="1" applyAlignment="1" applyProtection="1">
      <alignment horizontal="center"/>
      <protection locked="0"/>
    </xf>
    <xf numFmtId="2" fontId="17" fillId="0" borderId="0" xfId="1" applyNumberFormat="1" applyFont="1" applyAlignment="1" applyProtection="1">
      <alignment horizontal="right"/>
      <protection locked="0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17" fillId="0" borderId="0" xfId="1" applyFont="1" applyAlignment="1">
      <alignment horizontal="left"/>
    </xf>
    <xf numFmtId="0" fontId="10" fillId="0" borderId="0" xfId="1"/>
    <xf numFmtId="2" fontId="10" fillId="0" borderId="0" xfId="1" applyNumberFormat="1"/>
    <xf numFmtId="0" fontId="10" fillId="0" borderId="1" xfId="1" applyBorder="1" applyAlignment="1">
      <alignment horizontal="center" vertical="center"/>
    </xf>
    <xf numFmtId="0" fontId="10" fillId="0" borderId="1" xfId="1" applyBorder="1" applyAlignment="1">
      <alignment vertical="top"/>
    </xf>
    <xf numFmtId="0" fontId="10" fillId="0" borderId="1" xfId="1" applyBorder="1"/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vertical="top"/>
    </xf>
    <xf numFmtId="0" fontId="27" fillId="0" borderId="1" xfId="1" applyFont="1" applyBorder="1"/>
    <xf numFmtId="2" fontId="27" fillId="0" borderId="1" xfId="1" applyNumberFormat="1" applyFont="1" applyBorder="1"/>
    <xf numFmtId="0" fontId="27" fillId="0" borderId="1" xfId="1" applyFont="1" applyBorder="1" applyAlignment="1">
      <alignment vertical="top"/>
    </xf>
    <xf numFmtId="0" fontId="27" fillId="0" borderId="1" xfId="1" applyFont="1" applyBorder="1"/>
    <xf numFmtId="2" fontId="27" fillId="0" borderId="1" xfId="1" applyNumberFormat="1" applyFont="1" applyBorder="1"/>
    <xf numFmtId="2" fontId="10" fillId="0" borderId="1" xfId="1" applyNumberFormat="1" applyBorder="1"/>
    <xf numFmtId="1" fontId="27" fillId="0" borderId="1" xfId="1" applyNumberFormat="1" applyFont="1" applyBorder="1"/>
    <xf numFmtId="0" fontId="10" fillId="0" borderId="0" xfId="1" applyAlignment="1">
      <alignment vertical="top"/>
    </xf>
    <xf numFmtId="0" fontId="10" fillId="0" borderId="0" xfId="1" applyAlignment="1">
      <alignment horizontal="left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2" fontId="28" fillId="0" borderId="0" xfId="1" applyNumberFormat="1" applyFont="1" applyAlignment="1" applyProtection="1">
      <alignment horizontal="center"/>
      <protection locked="0"/>
    </xf>
    <xf numFmtId="0" fontId="11" fillId="0" borderId="0" xfId="1" applyFont="1" applyAlignment="1">
      <alignment horizontal="center" vertical="center"/>
    </xf>
    <xf numFmtId="2" fontId="28" fillId="0" borderId="0" xfId="1" applyNumberFormat="1" applyFont="1" applyAlignment="1" applyProtection="1">
      <alignment horizontal="center"/>
      <protection locked="0"/>
    </xf>
    <xf numFmtId="0" fontId="4" fillId="5" borderId="11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18" fillId="0" borderId="1" xfId="1" applyFont="1" applyBorder="1"/>
    <xf numFmtId="0" fontId="18" fillId="0" borderId="1" xfId="1" applyFont="1" applyBorder="1" applyAlignment="1">
      <alignment horizontal="left"/>
    </xf>
    <xf numFmtId="2" fontId="18" fillId="0" borderId="1" xfId="1" applyNumberFormat="1" applyFont="1" applyBorder="1"/>
    <xf numFmtId="0" fontId="17" fillId="4" borderId="1" xfId="1" applyFont="1" applyFill="1" applyBorder="1"/>
    <xf numFmtId="2" fontId="17" fillId="4" borderId="1" xfId="1" applyNumberFormat="1" applyFont="1" applyFill="1" applyBorder="1"/>
    <xf numFmtId="0" fontId="4" fillId="0" borderId="14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6" xfId="0" applyFont="1" applyBorder="1"/>
    <xf numFmtId="0" fontId="4" fillId="0" borderId="14" xfId="0" applyFont="1" applyBorder="1" applyAlignment="1">
      <alignment horizontal="center" vertical="center"/>
    </xf>
    <xf numFmtId="0" fontId="18" fillId="0" borderId="15" xfId="0" applyFont="1" applyBorder="1"/>
    <xf numFmtId="0" fontId="17" fillId="0" borderId="15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4" fillId="6" borderId="17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left" vertical="center" indent="1"/>
    </xf>
    <xf numFmtId="0" fontId="4" fillId="6" borderId="17" xfId="0" applyFont="1" applyFill="1" applyBorder="1" applyAlignment="1">
      <alignment horizontal="center" vertical="center" wrapText="1"/>
    </xf>
    <xf numFmtId="1" fontId="4" fillId="6" borderId="17" xfId="0" applyNumberFormat="1" applyFont="1" applyFill="1" applyBorder="1" applyAlignment="1">
      <alignment horizontal="center" vertical="center" wrapText="1"/>
    </xf>
    <xf numFmtId="2" fontId="4" fillId="6" borderId="17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indent="1"/>
    </xf>
    <xf numFmtId="0" fontId="13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/>
    </xf>
    <xf numFmtId="0" fontId="13" fillId="2" borderId="17" xfId="0" applyFont="1" applyFill="1" applyBorder="1"/>
    <xf numFmtId="0" fontId="4" fillId="2" borderId="17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0" fontId="4" fillId="2" borderId="17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indent="1"/>
    </xf>
    <xf numFmtId="0" fontId="29" fillId="0" borderId="0" xfId="0" applyFont="1" applyAlignment="1">
      <alignment wrapText="1"/>
    </xf>
    <xf numFmtId="1" fontId="3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9" xfId="0" applyFont="1" applyBorder="1" applyAlignment="1">
      <alignment horizont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0" fontId="14" fillId="0" borderId="17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right"/>
    </xf>
    <xf numFmtId="0" fontId="13" fillId="7" borderId="1" xfId="0" applyFont="1" applyFill="1" applyBorder="1" applyAlignment="1">
      <alignment horizontal="center"/>
    </xf>
    <xf numFmtId="0" fontId="13" fillId="7" borderId="1" xfId="0" applyFont="1" applyFill="1" applyBorder="1"/>
    <xf numFmtId="0" fontId="31" fillId="0" borderId="0" xfId="0" applyFont="1" applyAlignment="1">
      <alignment horizontal="left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32" fillId="0" borderId="1" xfId="0" applyFont="1" applyBorder="1" applyAlignment="1">
      <alignment horizontal="center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2" fillId="0" borderId="2" xfId="0" applyFont="1" applyBorder="1" applyAlignment="1">
      <alignment horizontal="center"/>
    </xf>
    <xf numFmtId="0" fontId="34" fillId="0" borderId="7" xfId="0" applyFont="1" applyBorder="1" applyAlignment="1">
      <alignment horizontal="left" wrapText="1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35" fillId="0" borderId="0" xfId="0" applyFont="1" applyAlignment="1">
      <alignment horizontal="left" wrapText="1"/>
    </xf>
    <xf numFmtId="0" fontId="36" fillId="8" borderId="2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vertical="center"/>
    </xf>
    <xf numFmtId="1" fontId="37" fillId="10" borderId="1" xfId="0" applyNumberFormat="1" applyFont="1" applyFill="1" applyBorder="1" applyAlignment="1">
      <alignment horizontal="right" vertical="center"/>
    </xf>
    <xf numFmtId="2" fontId="37" fillId="10" borderId="1" xfId="0" applyNumberFormat="1" applyFont="1" applyFill="1" applyBorder="1" applyAlignment="1">
      <alignment horizontal="right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1" fontId="14" fillId="10" borderId="1" xfId="0" applyNumberFormat="1" applyFont="1" applyFill="1" applyBorder="1" applyAlignment="1">
      <alignment horizontal="right" vertical="center"/>
    </xf>
    <xf numFmtId="2" fontId="14" fillId="10" borderId="1" xfId="0" applyNumberFormat="1" applyFont="1" applyFill="1" applyBorder="1" applyAlignment="1">
      <alignment horizontal="right" vertical="center"/>
    </xf>
    <xf numFmtId="0" fontId="38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top"/>
    </xf>
    <xf numFmtId="2" fontId="4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top" wrapText="1"/>
    </xf>
    <xf numFmtId="0" fontId="39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right" vertical="center"/>
    </xf>
    <xf numFmtId="2" fontId="43" fillId="0" borderId="1" xfId="0" applyNumberFormat="1" applyFont="1" applyBorder="1" applyAlignment="1">
      <alignment horizontal="right" vertical="center"/>
    </xf>
    <xf numFmtId="0" fontId="44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45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4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/>
    </xf>
    <xf numFmtId="0" fontId="49" fillId="0" borderId="6" xfId="0" applyFont="1" applyBorder="1" applyAlignment="1">
      <alignment horizontal="left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 2" xfId="1" xr:uid="{DE891815-B561-410B-86E7-7338FC7BF734}"/>
    <cellStyle name="Normal 2 2" xfId="2" xr:uid="{FB0FCE1D-476F-4415-970C-BFE26E6094B3}"/>
    <cellStyle name="Percent 2 2" xfId="3" xr:uid="{78DA841F-C2CC-42C4-8C93-B4D1604C00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40" TargetMode="External"/><Relationship Id="rId2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40" TargetMode="External"/><Relationship Id="rId4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6" TargetMode="External"/><Relationship Id="rId6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38" TargetMode="External"/><Relationship Id="rId8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12" TargetMode="External"/><Relationship Id="rId13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6" TargetMode="External"/><Relationship Id="rId10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11" TargetMode="External"/><Relationship Id="rId1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11" TargetMode="External"/><Relationship Id="rId3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16" TargetMode="External"/><Relationship Id="rId5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40" TargetMode="External"/><Relationship Id="rId7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6" TargetMode="External"/><Relationship Id="rId12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16" TargetMode="External"/><Relationship Id="rId14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40" TargetMode="External"/><Relationship Id="rId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40" TargetMode="External"/><Relationship Id="rId9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38" TargetMode="External"/><Relationship Id="rId2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7" TargetMode="External"/><Relationship Id="rId2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11" TargetMode="External"/><Relationship Id="rId4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11" TargetMode="External"/><Relationship Id="rId4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16" TargetMode="External"/><Relationship Id="rId6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16" TargetMode="External"/><Relationship Id="rId6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40" TargetMode="External"/><Relationship Id="rId11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5" TargetMode="External"/><Relationship Id="rId11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7" TargetMode="External"/><Relationship Id="rId13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7" TargetMode="External"/><Relationship Id="rId13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11" TargetMode="External"/><Relationship Id="rId8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16" TargetMode="External"/><Relationship Id="rId8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40" TargetMode="External"/><Relationship Id="rId15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7" TargetMode="External"/><Relationship Id="rId1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12" TargetMode="External"/><Relationship Id="rId1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5" TargetMode="External"/><Relationship Id="rId3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5" TargetMode="External"/><Relationship Id="rId3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7" TargetMode="External"/><Relationship Id="rId5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11" TargetMode="External"/><Relationship Id="rId10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38" TargetMode="External"/><Relationship Id="rId10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12" TargetMode="External"/><Relationship Id="rId12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12" TargetMode="External"/><Relationship Id="rId12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5" TargetMode="External"/><Relationship Id="rId5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7" TargetMode="External"/><Relationship Id="rId7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7" TargetMode="External"/><Relationship Id="rId7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11" TargetMode="External"/><Relationship Id="rId9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11" TargetMode="External"/><Relationship Id="rId9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16" TargetMode="External"/><Relationship Id="rId14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12" TargetMode="External"/><Relationship Id="rId14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5" TargetMode="External"/><Relationship Id="rId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5" TargetMode="External"/><Relationship Id="rId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7" TargetMode="External"/><Relationship Id="rId2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38" TargetMode="External"/><Relationship Id="rId2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12" TargetMode="External"/><Relationship Id="rId4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5" TargetMode="External"/><Relationship Id="rId11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6" TargetMode="External"/><Relationship Id="rId11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38" TargetMode="External"/><Relationship Id="rId4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12" TargetMode="External"/><Relationship Id="rId6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12" TargetMode="External"/><Relationship Id="rId6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5" TargetMode="External"/><Relationship Id="rId8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5" TargetMode="External"/><Relationship Id="rId8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7" TargetMode="External"/><Relationship Id="rId13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6" TargetMode="External"/><Relationship Id="rId13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38" TargetMode="External"/><Relationship Id="rId15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38" TargetMode="External"/><Relationship Id="rId1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40" TargetMode="External"/><Relationship Id="rId1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6" TargetMode="External"/><Relationship Id="rId3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38" TargetMode="External"/><Relationship Id="rId10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40" TargetMode="External"/><Relationship Id="rId3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6" TargetMode="External"/><Relationship Id="rId5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6" TargetMode="External"/><Relationship Id="rId5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38" TargetMode="External"/><Relationship Id="rId7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12" TargetMode="External"/><Relationship Id="rId9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5" TargetMode="External"/><Relationship Id="rId10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16" TargetMode="External"/><Relationship Id="rId12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16" TargetMode="External"/><Relationship Id="rId12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40" TargetMode="External"/><Relationship Id="rId14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40" TargetMode="External"/><Relationship Id="rId14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6" TargetMode="External"/><Relationship Id="rId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38" TargetMode="External"/><Relationship Id="rId7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38" TargetMode="External"/><Relationship Id="rId9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12" TargetMode="External"/><Relationship Id="rId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6" TargetMode="External"/><Relationship Id="rId2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40" TargetMode="External"/><Relationship Id="rId2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16" TargetMode="External"/><Relationship Id="rId4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16" TargetMode="External"/><Relationship Id="rId4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40" TargetMode="External"/><Relationship Id="rId6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6" TargetMode="External"/><Relationship Id="rId8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38" TargetMode="External"/><Relationship Id="rId11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7" TargetMode="External"/><Relationship Id="rId11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11" TargetMode="External"/><Relationship Id="rId13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11" TargetMode="External"/><Relationship Id="rId13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16" TargetMode="External"/><Relationship Id="rId6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40" TargetMode="External"/><Relationship Id="rId8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6" TargetMode="External"/><Relationship Id="rId15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16" TargetMode="External"/><Relationship Id="rId1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11" TargetMode="External"/><Relationship Id="rId1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7" TargetMode="External"/><Relationship Id="rId3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7" TargetMode="External"/><Relationship Id="rId3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11" TargetMode="External"/><Relationship Id="rId5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16" TargetMode="External"/><Relationship Id="rId7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40" TargetMode="External"/><Relationship Id="rId10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12" TargetMode="External"/><Relationship Id="rId10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5" TargetMode="External"/><Relationship Id="rId12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7" TargetMode="External"/><Relationship Id="rId14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11" TargetMode="External"/><Relationship Id="rId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16" TargetMode="External"/><Relationship Id="rId5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11" TargetMode="External"/><Relationship Id="rId7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16" TargetMode="External"/><Relationship Id="rId9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40" TargetMode="External"/><Relationship Id="rId9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6" TargetMode="External"/><Relationship Id="rId12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5" TargetMode="External"/><Relationship Id="rId14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7" TargetMode="External"/><Relationship Id="rId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11" TargetMode="External"/><Relationship Id="rId2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5" TargetMode="External"/><Relationship Id="rId4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7" TargetMode="External"/><Relationship Id="rId6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11" TargetMode="External"/><Relationship Id="rId11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RAJASTHAN%20MARUDHARA%20GRAHMIN%20BANK&amp;QRYCODE=12" TargetMode="External"/><Relationship Id="rId13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5" TargetMode="External"/><Relationship Id="rId2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INDIA&amp;QRYCODE=12" TargetMode="External"/><Relationship Id="rId4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5" TargetMode="External"/><Relationship Id="rId6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7" TargetMode="External"/><Relationship Id="rId8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11" TargetMode="External"/><Relationship Id="rId8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BANK&amp;QRYCODE=16" TargetMode="External"/><Relationship Id="rId11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38" TargetMode="External"/><Relationship Id="rId13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12" TargetMode="External"/><Relationship Id="rId1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38" TargetMode="External"/><Relationship Id="rId3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12" TargetMode="External"/><Relationship Id="rId5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5" TargetMode="External"/><Relationship Id="rId10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6" TargetMode="External"/><Relationship Id="rId12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38" TargetMode="External"/><Relationship Id="rId1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6" TargetMode="External"/><Relationship Id="rId3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38" TargetMode="External"/><Relationship Id="rId5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ENTRAL%20BANK%20OF%20INDIA&amp;QRYCODE=12" TargetMode="External"/><Relationship Id="rId7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5" TargetMode="External"/><Relationship Id="rId7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7" TargetMode="External"/><Relationship Id="rId9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7" TargetMode="External"/><Relationship Id="rId9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11" TargetMode="External"/><Relationship Id="rId10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40" TargetMode="External"/><Relationship Id="rId12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6" TargetMode="External"/><Relationship Id="rId14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38" TargetMode="External"/><Relationship Id="rId14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zTotal&amp;QRYCODE=12" TargetMode="External"/><Relationship Id="rId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AXIS%20BANK%20LTD&amp;QRYCODE=12" TargetMode="External"/><Relationship Id="rId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5" TargetMode="External"/><Relationship Id="rId2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MAHARASHTRA&amp;QRYCODE=6" TargetMode="External"/><Relationship Id="rId4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CANARA%20BANK&amp;QRYCODE=38" TargetMode="External"/><Relationship Id="rId6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CICI%20BANK%20LTD&amp;QRYCODE=12" TargetMode="External"/><Relationship Id="rId8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5" TargetMode="External"/><Relationship Id="rId11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NATIONAL%20BANK&amp;QRYCODE=16" TargetMode="External"/><Relationship Id="rId13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CO%20BANK&amp;QRYCODE=40" TargetMode="External"/><Relationship Id="rId1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NK%20OF%20BARODA&amp;QRYCODE=16" TargetMode="External"/><Relationship Id="rId3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BARODA%20RAJASTHAN%20GRAMIN%20BANK&amp;QRYCODE=40" TargetMode="External"/><Relationship Id="rId5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HDFC%20BANK&amp;QRYCODE=6" TargetMode="External"/><Relationship Id="rId7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DBI%20BANK&amp;QRYCODE=38" TargetMode="External"/><Relationship Id="rId10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PUNJAB%20AND%20SIND%20BANK&amp;QRYCODE=7" TargetMode="External"/><Relationship Id="rId12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STATE%20BANK%20OF%20INDIA&amp;QRYCODE=11" TargetMode="External"/><Relationship Id="rId14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UNION%20BANK%20OF%20INDIA&amp;QRYCODE=16" TargetMode="External"/><Relationship Id="rId9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BANKNAME=INDIAN%20OVERSEAS%20BANK&amp;QRYCODE=6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7" TargetMode="External"/><Relationship Id="rId2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16" TargetMode="External"/><Relationship Id="rId6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16" TargetMode="External"/><Relationship Id="rId15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7" TargetMode="External"/><Relationship Id="rId17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6" TargetMode="External"/><Relationship Id="rId22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6" TargetMode="External"/><Relationship Id="rId26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6" TargetMode="External"/><Relationship Id="rId3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12" TargetMode="External"/><Relationship Id="rId7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12" TargetMode="External"/><Relationship Id="rId12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6" TargetMode="External"/><Relationship Id="rId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7" TargetMode="External"/><Relationship Id="rId18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38" TargetMode="External"/><Relationship Id="rId23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38" TargetMode="External"/><Relationship Id="rId27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38" TargetMode="External"/><Relationship Id="rId4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5" TargetMode="External"/><Relationship Id="rId13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38" TargetMode="External"/><Relationship Id="rId29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11" TargetMode="External"/><Relationship Id="rId8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5" TargetMode="External"/><Relationship Id="rId15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11" TargetMode="External"/><Relationship Id="rId19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11" TargetMode="External"/><Relationship Id="rId20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11" TargetMode="External"/><Relationship Id="rId24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11" TargetMode="External"/><Relationship Id="rId1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7" TargetMode="External"/><Relationship Id="rId3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7" TargetMode="External"/><Relationship Id="rId10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11" TargetMode="External"/><Relationship Id="rId12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11" TargetMode="External"/><Relationship Id="rId28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16" TargetMode="External"/><Relationship Id="rId5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7" TargetMode="External"/><Relationship Id="rId7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7" TargetMode="External"/><Relationship Id="rId9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7" TargetMode="External"/><Relationship Id="rId14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16" TargetMode="External"/><Relationship Id="rId16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16" TargetMode="External"/><Relationship Id="rId18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16" TargetMode="External"/><Relationship Id="rId21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16" TargetMode="External"/><Relationship Id="rId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38" TargetMode="External"/><Relationship Id="rId23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16" TargetMode="External"/><Relationship Id="rId25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16" TargetMode="External"/><Relationship Id="rId2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6" TargetMode="External"/><Relationship Id="rId11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16" TargetMode="External"/><Relationship Id="rId27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12" TargetMode="External"/><Relationship Id="rId29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12" TargetMode="External"/><Relationship Id="rId4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6" TargetMode="External"/><Relationship Id="rId6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6" TargetMode="External"/><Relationship Id="rId8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6" TargetMode="External"/><Relationship Id="rId13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12" TargetMode="External"/><Relationship Id="rId15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12" TargetMode="External"/><Relationship Id="rId17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12" TargetMode="External"/><Relationship Id="rId19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12" TargetMode="External"/><Relationship Id="rId20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12" TargetMode="External"/><Relationship Id="rId22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12" TargetMode="External"/><Relationship Id="rId24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12" TargetMode="External"/><Relationship Id="rId1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38" TargetMode="External"/><Relationship Id="rId10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12" TargetMode="External"/><Relationship Id="rId26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5" TargetMode="External"/><Relationship Id="rId28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5" TargetMode="External"/><Relationship Id="rId3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38" TargetMode="External"/><Relationship Id="rId5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38" TargetMode="External"/><Relationship Id="rId7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38" TargetMode="External"/><Relationship Id="rId9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38" TargetMode="External"/><Relationship Id="rId12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5" TargetMode="External"/><Relationship Id="rId14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5" TargetMode="External"/><Relationship Id="rId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16" TargetMode="External"/><Relationship Id="rId16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5" TargetMode="External"/><Relationship Id="rId18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5" TargetMode="External"/><Relationship Id="rId21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5" TargetMode="External"/><Relationship Id="rId23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5" TargetMode="External"/><Relationship Id="rId25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7" TargetMode="External"/><Relationship Id="rId27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7" TargetMode="External"/><Relationship Id="rId29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7" TargetMode="External"/><Relationship Id="rId2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11" TargetMode="External"/><Relationship Id="rId4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11" TargetMode="External"/><Relationship Id="rId6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11" TargetMode="External"/><Relationship Id="rId8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11" TargetMode="External"/><Relationship Id="rId11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7" TargetMode="External"/><Relationship Id="rId13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7" TargetMode="External"/><Relationship Id="rId15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7" TargetMode="External"/><Relationship Id="rId17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7" TargetMode="External"/><Relationship Id="rId19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7" TargetMode="External"/><Relationship Id="rId20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7" TargetMode="External"/><Relationship Id="rId22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7" TargetMode="External"/><Relationship Id="rId24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6" TargetMode="External"/><Relationship Id="rId26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6" TargetMode="External"/><Relationship Id="rId1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16" TargetMode="External"/><Relationship Id="rId3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16" TargetMode="External"/><Relationship Id="rId5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16" TargetMode="External"/><Relationship Id="rId7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16" TargetMode="External"/><Relationship Id="rId10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6" TargetMode="External"/><Relationship Id="rId28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6" TargetMode="External"/><Relationship Id="rId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5" TargetMode="External"/><Relationship Id="rId9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16" TargetMode="External"/><Relationship Id="rId12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6" TargetMode="External"/><Relationship Id="rId14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6" TargetMode="External"/><Relationship Id="rId16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6" TargetMode="External"/><Relationship Id="rId18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6" TargetMode="External"/><Relationship Id="rId21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6" TargetMode="External"/><Relationship Id="rId23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38" TargetMode="External"/><Relationship Id="rId25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38" TargetMode="External"/><Relationship Id="rId2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12" TargetMode="External"/><Relationship Id="rId4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12" TargetMode="External"/><Relationship Id="rId6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12" TargetMode="External"/><Relationship Id="rId27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38" TargetMode="External"/><Relationship Id="rId29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38" TargetMode="External"/><Relationship Id="rId8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12" TargetMode="External"/><Relationship Id="rId11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38" TargetMode="External"/><Relationship Id="rId13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38" TargetMode="External"/><Relationship Id="rId15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38" TargetMode="External"/><Relationship Id="rId17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38" TargetMode="External"/><Relationship Id="rId19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38" TargetMode="External"/><Relationship Id="rId20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38" TargetMode="External"/><Relationship Id="rId22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11" TargetMode="External"/><Relationship Id="rId24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11" TargetMode="External"/><Relationship Id="rId1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5" TargetMode="External"/><Relationship Id="rId3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5" TargetMode="External"/><Relationship Id="rId5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5" TargetMode="External"/><Relationship Id="rId26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11" TargetMode="External"/><Relationship Id="rId28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11" TargetMode="External"/><Relationship Id="rId7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5" TargetMode="External"/><Relationship Id="rId9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5" TargetMode="External"/><Relationship Id="rId10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11" TargetMode="External"/><Relationship Id="rId12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11" TargetMode="External"/><Relationship Id="rId14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11" TargetMode="External"/><Relationship Id="rId16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11" TargetMode="External"/><Relationship Id="rId18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11" TargetMode="External"/><Relationship Id="rId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6" TargetMode="External"/><Relationship Id="rId21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16" TargetMode="External"/><Relationship Id="rId2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7" TargetMode="External"/><Relationship Id="rId23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16" TargetMode="External"/><Relationship Id="rId25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16" TargetMode="External"/><Relationship Id="rId27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16" TargetMode="External"/><Relationship Id="rId29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16" TargetMode="External"/><Relationship Id="rId4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7" TargetMode="External"/><Relationship Id="rId6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7" TargetMode="External"/><Relationship Id="rId8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7" TargetMode="External"/><Relationship Id="rId11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16" TargetMode="External"/><Relationship Id="rId13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16" TargetMode="External"/><Relationship Id="rId15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16" TargetMode="External"/><Relationship Id="rId17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16" TargetMode="External"/><Relationship Id="rId19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16" TargetMode="External"/><Relationship Id="rId20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12" TargetMode="External"/><Relationship Id="rId1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6" TargetMode="External"/><Relationship Id="rId22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12" TargetMode="External"/><Relationship Id="rId24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12" TargetMode="External"/><Relationship Id="rId26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12" TargetMode="External"/><Relationship Id="rId28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12" TargetMode="External"/><Relationship Id="rId3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6" TargetMode="External"/><Relationship Id="rId5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6" TargetMode="External"/><Relationship Id="rId7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6" TargetMode="External"/><Relationship Id="rId10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12" TargetMode="External"/><Relationship Id="rId12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12" TargetMode="External"/><Relationship Id="rId14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12" TargetMode="External"/><Relationship Id="rId9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38" TargetMode="External"/><Relationship Id="rId16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12" TargetMode="External"/><Relationship Id="rId18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12" TargetMode="External"/><Relationship Id="rId21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5" TargetMode="External"/><Relationship Id="rId23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5" TargetMode="External"/><Relationship Id="rId25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5" TargetMode="External"/><Relationship Id="rId27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5" TargetMode="External"/><Relationship Id="rId2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38" TargetMode="External"/><Relationship Id="rId4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38" TargetMode="External"/><Relationship Id="rId6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38" TargetMode="External"/><Relationship Id="rId11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5" TargetMode="External"/><Relationship Id="rId13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5" TargetMode="External"/><Relationship Id="rId8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11" TargetMode="External"/><Relationship Id="rId15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5" TargetMode="External"/><Relationship Id="rId17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5" TargetMode="External"/><Relationship Id="rId19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5" TargetMode="External"/><Relationship Id="rId20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7" TargetMode="External"/><Relationship Id="rId22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7" TargetMode="External"/><Relationship Id="rId24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7" TargetMode="External"/><Relationship Id="rId26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7" TargetMode="External"/><Relationship Id="rId28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7" TargetMode="External"/><Relationship Id="rId1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11" TargetMode="External"/><Relationship Id="rId3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11" TargetMode="External"/><Relationship Id="rId5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11" TargetMode="External"/><Relationship Id="rId10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7" TargetMode="External"/><Relationship Id="rId12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7" TargetMode="External"/><Relationship Id="rId7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16" TargetMode="External"/><Relationship Id="rId9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URU&amp;QRYCODE=16" TargetMode="External"/><Relationship Id="rId14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7" TargetMode="External"/><Relationship Id="rId16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7" TargetMode="External"/><Relationship Id="rId18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7" TargetMode="External"/><Relationship Id="rId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5" TargetMode="External"/><Relationship Id="rId21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6" TargetMode="External"/><Relationship Id="rId23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6" TargetMode="External"/><Relationship Id="rId25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6" TargetMode="External"/><Relationship Id="rId2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16" TargetMode="External"/><Relationship Id="rId4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EAWAR&amp;QRYCODE=16" TargetMode="External"/><Relationship Id="rId11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6" TargetMode="External"/><Relationship Id="rId27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6" TargetMode="External"/><Relationship Id="rId6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12" TargetMode="External"/><Relationship Id="rId8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12" TargetMode="External"/><Relationship Id="rId13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6" TargetMode="External"/><Relationship Id="rId15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6" TargetMode="External"/><Relationship Id="rId17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6" TargetMode="External"/><Relationship Id="rId19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6" TargetMode="External"/><Relationship Id="rId20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38" TargetMode="External"/><Relationship Id="rId22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38" TargetMode="External"/><Relationship Id="rId24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38" TargetMode="External"/><Relationship Id="rId1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12" TargetMode="External"/><Relationship Id="rId3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12" TargetMode="External"/><Relationship Id="rId26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38" TargetMode="External"/><Relationship Id="rId28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38" TargetMode="External"/><Relationship Id="rId5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5" TargetMode="External"/><Relationship Id="rId10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38" TargetMode="External"/><Relationship Id="rId12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38" TargetMode="External"/><Relationship Id="rId14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38" TargetMode="External"/><Relationship Id="rId16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38" TargetMode="External"/><Relationship Id="rId18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38" TargetMode="External"/><Relationship Id="rId7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5" TargetMode="External"/><Relationship Id="rId9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5" TargetMode="External"/><Relationship Id="rId21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11" TargetMode="External"/><Relationship Id="rId23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11" TargetMode="External"/><Relationship Id="rId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6" TargetMode="External"/><Relationship Id="rId2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5" TargetMode="External"/><Relationship Id="rId25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11" TargetMode="External"/><Relationship Id="rId27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11" TargetMode="External"/><Relationship Id="rId4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7" TargetMode="External"/><Relationship Id="rId11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11" TargetMode="External"/><Relationship Id="rId13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11" TargetMode="External"/><Relationship Id="rId15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11" TargetMode="External"/><Relationship Id="rId17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11" TargetMode="External"/><Relationship Id="rId6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7" TargetMode="External"/><Relationship Id="rId8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7" TargetMode="External"/><Relationship Id="rId19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11" TargetMode="External"/><Relationship Id="rId20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AROLI&amp;QRYCODE=16" TargetMode="External"/><Relationship Id="rId1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7" TargetMode="External"/><Relationship Id="rId22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NAGAUR&amp;QRYCODE=16" TargetMode="External"/><Relationship Id="rId24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RATAPGARH&amp;QRYCODE=16" TargetMode="External"/><Relationship Id="rId26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KAR&amp;QRYCODE=16" TargetMode="External"/><Relationship Id="rId28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UDAIPUR&amp;QRYCODE=16" TargetMode="External"/><Relationship Id="rId3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6" TargetMode="External"/><Relationship Id="rId10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EEG&amp;QRYCODE=16" TargetMode="External"/><Relationship Id="rId12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UNGARPUR&amp;QRYCODE=16" TargetMode="External"/><Relationship Id="rId14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HANUMANGARH&amp;QRYCODE=16" TargetMode="External"/><Relationship Id="rId16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LOR&amp;QRYCODE=16" TargetMode="External"/><Relationship Id="rId5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6" TargetMode="External"/><Relationship Id="rId7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6" TargetMode="External"/><Relationship Id="rId9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6" TargetMode="External"/><Relationship Id="rId18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&amp;QRYCODE=16" TargetMode="External"/><Relationship Id="rId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11" TargetMode="External"/><Relationship Id="rId21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12" TargetMode="External"/><Relationship Id="rId23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12" TargetMode="External"/><Relationship Id="rId25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12" TargetMode="External"/><Relationship Id="rId27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12" TargetMode="External"/><Relationship Id="rId11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12" TargetMode="External"/><Relationship Id="rId13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12" TargetMode="External"/><Relationship Id="rId15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12" TargetMode="External"/><Relationship Id="rId2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LOTRA&amp;QRYCODE=38" TargetMode="External"/><Relationship Id="rId4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38" TargetMode="External"/><Relationship Id="rId6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ILWARA&amp;QRYCODE=38" TargetMode="External"/><Relationship Id="rId8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38" TargetMode="External"/><Relationship Id="rId17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12" TargetMode="External"/><Relationship Id="rId19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5" TargetMode="External"/><Relationship Id="rId20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5" TargetMode="External"/><Relationship Id="rId22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5" TargetMode="External"/><Relationship Id="rId24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5" TargetMode="External"/><Relationship Id="rId26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5" TargetMode="External"/><Relationship Id="rId28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5" TargetMode="External"/><Relationship Id="rId10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5" TargetMode="External"/><Relationship Id="rId12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NAGAR&amp;QRYCODE=5" TargetMode="External"/><Relationship Id="rId1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11" TargetMode="External"/><Relationship Id="rId3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AN&amp;QRYCODE=11" TargetMode="External"/><Relationship Id="rId5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11" TargetMode="External"/><Relationship Id="rId7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UNDI&amp;QRYCODE=11" TargetMode="External"/><Relationship Id="rId9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11" TargetMode="External"/><Relationship Id="rId14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5" TargetMode="External"/><Relationship Id="rId16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5" TargetMode="External"/><Relationship Id="rId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JMER&amp;QRYCODE=12" TargetMode="External"/><Relationship Id="rId18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UNJHUNUN&amp;QRYCODE=7" TargetMode="External"/><Relationship Id="rId21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7" TargetMode="External"/><Relationship Id="rId23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HALODI&amp;QRYCODE=7" TargetMode="External"/><Relationship Id="rId25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7" TargetMode="External"/><Relationship Id="rId27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NK&amp;QRYCODE=7" TargetMode="External"/><Relationship Id="rId4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RMER&amp;QRYCODE=16" TargetMode="External"/><Relationship Id="rId8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CHITTAURGARH&amp;QRYCODE=16" TargetMode="External"/><Relationship Id="rId13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GANGAPUR%20CITY&amp;QRYCODE=7" TargetMode="External"/><Relationship Id="rId19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ODHPUR%20(RURAL)&amp;QRYCODE=6" TargetMode="External"/><Relationship Id="rId20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A&amp;QRYCODE=6" TargetMode="External"/><Relationship Id="rId24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RAJ%20SAMAND&amp;QRYCODE=6" TargetMode="External"/><Relationship Id="rId10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HOLPUR&amp;QRYCODE=6" TargetMode="External"/><Relationship Id="rId28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Total&amp;QRYCODE=6" TargetMode="External"/><Relationship Id="rId1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ALWAR&amp;QRYCODE=12" TargetMode="External"/><Relationship Id="rId53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HARATPUR&amp;QRYCODE=12" TargetMode="External"/><Relationship Id="rId14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PUR&amp;QRYCODE=6" TargetMode="External"/><Relationship Id="rId95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AUSA&amp;QRYCODE=12" TargetMode="External"/><Relationship Id="rId160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AISALMER&amp;QRYCODE=38" TargetMode="External"/><Relationship Id="rId216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KOTPUTLI-%20BEHROR&amp;QRYCODE=38" TargetMode="External"/><Relationship Id="rId25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AWAI%20MADHOPUR&amp;QRYCODE=38" TargetMode="External"/><Relationship Id="rId22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ANSWARA&amp;QRYCODE=5" TargetMode="External"/><Relationship Id="rId64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BIKANER&amp;QRYCODE=5" TargetMode="External"/><Relationship Id="rId118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DIDWANA-KUCHAMAN&amp;QRYCODE=38" TargetMode="External"/><Relationship Id="rId171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JHALAWAR&amp;QRYCODE=11" TargetMode="External"/><Relationship Id="rId227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PALI&amp;QRYCODE=11" TargetMode="External"/><Relationship Id="rId269" Type="http://schemas.openxmlformats.org/officeDocument/2006/relationships/hyperlink" Target="https://kviconline.gov.in/pmegpeportal/pmegpmr3/dwstatewise.jsp?AGENCY=%25%25&amp;ZONECD=North&amp;STATECD=RAJASTHAN&amp;OFFNAMECD=%25%25&amp;DISTCD=%25%25&amp;FROMDT=01-APR-2025&amp;TODT=22-JUL-2025&amp;DISTCD=SIROHI&amp;QRYCODE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8"/>
  <sheetViews>
    <sheetView topLeftCell="A17" workbookViewId="0">
      <selection activeCell="H44" sqref="H44"/>
    </sheetView>
  </sheetViews>
  <sheetFormatPr defaultRowHeight="15" x14ac:dyDescent="0.25"/>
  <cols>
    <col min="1" max="1" width="9.140625" style="1"/>
    <col min="2" max="2" width="24.7109375" style="1" customWidth="1"/>
    <col min="3" max="3" width="13.42578125" style="1" customWidth="1"/>
    <col min="4" max="5" width="16.140625" style="1" customWidth="1"/>
    <col min="6" max="6" width="15.140625" style="1" customWidth="1"/>
    <col min="7" max="7" width="16.5703125" style="1" customWidth="1"/>
    <col min="8" max="8" width="21.28515625" style="1" customWidth="1"/>
    <col min="9" max="9" width="22.140625" style="1" customWidth="1"/>
    <col min="10" max="10" width="16.5703125" style="1" customWidth="1"/>
    <col min="11" max="11" width="19.42578125" style="1" customWidth="1"/>
    <col min="12" max="12" width="14.5703125" style="1" customWidth="1"/>
    <col min="13" max="13" width="16" style="1" customWidth="1"/>
  </cols>
  <sheetData>
    <row r="2" spans="1:13" ht="15.75" x14ac:dyDescent="0.25">
      <c r="M2" s="2" t="s">
        <v>0</v>
      </c>
    </row>
    <row r="3" spans="1:13" ht="24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54" x14ac:dyDescent="0.25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6" t="s">
        <v>8</v>
      </c>
      <c r="H4" s="4" t="s">
        <v>9</v>
      </c>
      <c r="I4" s="7" t="s">
        <v>10</v>
      </c>
      <c r="J4" s="4" t="s">
        <v>11</v>
      </c>
      <c r="K4" s="4" t="s">
        <v>12</v>
      </c>
      <c r="L4" s="4" t="s">
        <v>13</v>
      </c>
      <c r="M4" s="7" t="s">
        <v>14</v>
      </c>
    </row>
    <row r="5" spans="1:13" ht="16.5" x14ac:dyDescent="0.25">
      <c r="A5" s="8">
        <v>1</v>
      </c>
      <c r="B5" s="9" t="s">
        <v>15</v>
      </c>
      <c r="C5" s="8" t="s">
        <v>16</v>
      </c>
      <c r="D5" s="8">
        <v>6164558</v>
      </c>
      <c r="E5" s="8">
        <v>1586159</v>
      </c>
      <c r="F5" s="8">
        <v>7750717</v>
      </c>
      <c r="G5" s="10">
        <v>51354863971.599998</v>
      </c>
      <c r="H5" s="8">
        <v>322323</v>
      </c>
      <c r="I5" s="11">
        <f>H5/F5</f>
        <v>4.1586217120299966E-2</v>
      </c>
      <c r="J5" s="8">
        <v>7465185</v>
      </c>
      <c r="K5" s="11">
        <f>J5/F5</f>
        <v>0.96316056953182527</v>
      </c>
      <c r="L5" s="8">
        <v>7491847</v>
      </c>
      <c r="M5" s="11">
        <f>L5/F5</f>
        <v>0.96660050934642561</v>
      </c>
    </row>
    <row r="6" spans="1:13" ht="16.5" x14ac:dyDescent="0.25">
      <c r="A6" s="8">
        <v>2</v>
      </c>
      <c r="B6" s="9" t="s">
        <v>17</v>
      </c>
      <c r="C6" s="8" t="s">
        <v>16</v>
      </c>
      <c r="D6" s="8">
        <v>355202</v>
      </c>
      <c r="E6" s="8">
        <v>150715</v>
      </c>
      <c r="F6" s="8">
        <v>505917</v>
      </c>
      <c r="G6" s="10">
        <v>3319658169.3899999</v>
      </c>
      <c r="H6" s="8">
        <v>44425</v>
      </c>
      <c r="I6" s="11">
        <f t="shared" ref="I6:I34" si="0">H6/F6</f>
        <v>8.7810846443191273E-2</v>
      </c>
      <c r="J6" s="8">
        <v>458721</v>
      </c>
      <c r="K6" s="11">
        <f t="shared" ref="K6:K34" si="1">J6/F6</f>
        <v>0.90671197054062225</v>
      </c>
      <c r="L6" s="8">
        <v>488299</v>
      </c>
      <c r="M6" s="11">
        <f t="shared" ref="M6:M34" si="2">L6/F6</f>
        <v>0.96517610596204517</v>
      </c>
    </row>
    <row r="7" spans="1:13" ht="16.5" x14ac:dyDescent="0.25">
      <c r="A7" s="8">
        <v>3</v>
      </c>
      <c r="B7" s="9" t="s">
        <v>18</v>
      </c>
      <c r="C7" s="8" t="s">
        <v>16</v>
      </c>
      <c r="D7" s="8">
        <v>39644</v>
      </c>
      <c r="E7" s="8">
        <v>85498</v>
      </c>
      <c r="F7" s="8">
        <v>125142</v>
      </c>
      <c r="G7" s="10">
        <v>772284224</v>
      </c>
      <c r="H7" s="8">
        <v>16341</v>
      </c>
      <c r="I7" s="11">
        <f t="shared" si="0"/>
        <v>0.13057966150453085</v>
      </c>
      <c r="J7" s="8">
        <v>89661</v>
      </c>
      <c r="K7" s="11">
        <f t="shared" si="1"/>
        <v>0.71647408543894131</v>
      </c>
      <c r="L7" s="8">
        <v>116160</v>
      </c>
      <c r="M7" s="11">
        <f t="shared" si="2"/>
        <v>0.92822553579134104</v>
      </c>
    </row>
    <row r="8" spans="1:13" ht="16.5" x14ac:dyDescent="0.25">
      <c r="A8" s="8">
        <v>4</v>
      </c>
      <c r="B8" s="9" t="s">
        <v>19</v>
      </c>
      <c r="C8" s="8" t="s">
        <v>16</v>
      </c>
      <c r="D8" s="8">
        <v>269027</v>
      </c>
      <c r="E8" s="8">
        <v>209713</v>
      </c>
      <c r="F8" s="8">
        <v>478740</v>
      </c>
      <c r="G8" s="10">
        <v>3423133706.3300004</v>
      </c>
      <c r="H8" s="8">
        <v>63961</v>
      </c>
      <c r="I8" s="11">
        <f t="shared" si="0"/>
        <v>0.13360279065881273</v>
      </c>
      <c r="J8" s="8">
        <v>338374</v>
      </c>
      <c r="K8" s="11">
        <f t="shared" si="1"/>
        <v>0.70680118644775869</v>
      </c>
      <c r="L8" s="8">
        <v>441084</v>
      </c>
      <c r="M8" s="11">
        <f t="shared" si="2"/>
        <v>0.92134352675773912</v>
      </c>
    </row>
    <row r="9" spans="1:13" ht="16.5" x14ac:dyDescent="0.25">
      <c r="A9" s="8">
        <v>5</v>
      </c>
      <c r="B9" s="9" t="s">
        <v>20</v>
      </c>
      <c r="C9" s="8" t="s">
        <v>16</v>
      </c>
      <c r="D9" s="8">
        <v>355906</v>
      </c>
      <c r="E9" s="8">
        <v>132430</v>
      </c>
      <c r="F9" s="8">
        <v>488336</v>
      </c>
      <c r="G9" s="10">
        <v>2892904280.98</v>
      </c>
      <c r="H9" s="8">
        <v>38127</v>
      </c>
      <c r="I9" s="11">
        <f t="shared" si="0"/>
        <v>7.8075341568100656E-2</v>
      </c>
      <c r="J9" s="8">
        <v>218742</v>
      </c>
      <c r="K9" s="11">
        <f t="shared" si="1"/>
        <v>0.44793339012483208</v>
      </c>
      <c r="L9" s="8">
        <v>428917</v>
      </c>
      <c r="M9" s="11">
        <f t="shared" si="2"/>
        <v>0.87832353133907803</v>
      </c>
    </row>
    <row r="10" spans="1:13" ht="16.5" x14ac:dyDescent="0.25">
      <c r="A10" s="8">
        <v>6</v>
      </c>
      <c r="B10" s="9" t="s">
        <v>21</v>
      </c>
      <c r="C10" s="8" t="s">
        <v>16</v>
      </c>
      <c r="D10" s="8">
        <v>175046</v>
      </c>
      <c r="E10" s="8">
        <v>148959</v>
      </c>
      <c r="F10" s="8">
        <v>324005</v>
      </c>
      <c r="G10" s="10">
        <v>1512493577.54</v>
      </c>
      <c r="H10" s="8">
        <v>41934</v>
      </c>
      <c r="I10" s="11">
        <f t="shared" si="0"/>
        <v>0.1294239286430765</v>
      </c>
      <c r="J10" s="8">
        <v>249287</v>
      </c>
      <c r="K10" s="11">
        <f t="shared" si="1"/>
        <v>0.76939244764741288</v>
      </c>
      <c r="L10" s="8">
        <v>203182</v>
      </c>
      <c r="M10" s="11">
        <f t="shared" si="2"/>
        <v>0.62709526087560374</v>
      </c>
    </row>
    <row r="11" spans="1:13" ht="16.5" x14ac:dyDescent="0.25">
      <c r="A11" s="8">
        <v>7</v>
      </c>
      <c r="B11" s="9" t="s">
        <v>22</v>
      </c>
      <c r="C11" s="8" t="s">
        <v>16</v>
      </c>
      <c r="D11" s="8">
        <v>37648</v>
      </c>
      <c r="E11" s="8">
        <v>143069</v>
      </c>
      <c r="F11" s="8">
        <v>180717</v>
      </c>
      <c r="G11" s="10">
        <v>779194132.75</v>
      </c>
      <c r="H11" s="8">
        <v>4025</v>
      </c>
      <c r="I11" s="11">
        <f t="shared" si="0"/>
        <v>2.2272392746670207E-2</v>
      </c>
      <c r="J11" s="8">
        <v>180270</v>
      </c>
      <c r="K11" s="11">
        <f t="shared" si="1"/>
        <v>0.99752651936453129</v>
      </c>
      <c r="L11" s="8">
        <v>179516</v>
      </c>
      <c r="M11" s="11">
        <f t="shared" si="2"/>
        <v>0.99335425001521716</v>
      </c>
    </row>
    <row r="12" spans="1:13" ht="16.5" x14ac:dyDescent="0.25">
      <c r="A12" s="8">
        <v>8</v>
      </c>
      <c r="B12" s="9" t="s">
        <v>23</v>
      </c>
      <c r="C12" s="8" t="s">
        <v>16</v>
      </c>
      <c r="D12" s="8">
        <v>61280</v>
      </c>
      <c r="E12" s="8">
        <v>32569</v>
      </c>
      <c r="F12" s="8">
        <v>93849</v>
      </c>
      <c r="G12" s="10">
        <v>216818689</v>
      </c>
      <c r="H12" s="8">
        <v>7205</v>
      </c>
      <c r="I12" s="11">
        <f t="shared" si="0"/>
        <v>7.6772261824846297E-2</v>
      </c>
      <c r="J12" s="8">
        <v>60967</v>
      </c>
      <c r="K12" s="11">
        <f t="shared" si="1"/>
        <v>0.64962865880297072</v>
      </c>
      <c r="L12" s="8">
        <v>85508</v>
      </c>
      <c r="M12" s="11">
        <f t="shared" si="2"/>
        <v>0.91112318724759989</v>
      </c>
    </row>
    <row r="13" spans="1:13" ht="16.5" x14ac:dyDescent="0.25">
      <c r="A13" s="8">
        <v>9</v>
      </c>
      <c r="B13" s="9" t="s">
        <v>24</v>
      </c>
      <c r="C13" s="8" t="s">
        <v>16</v>
      </c>
      <c r="D13" s="8">
        <v>2973760</v>
      </c>
      <c r="E13" s="8">
        <v>470569</v>
      </c>
      <c r="F13" s="8">
        <v>3444329</v>
      </c>
      <c r="G13" s="10">
        <v>18642885391.84</v>
      </c>
      <c r="H13" s="8">
        <v>470576</v>
      </c>
      <c r="I13" s="11">
        <f t="shared" si="0"/>
        <v>0.13662341779777715</v>
      </c>
      <c r="J13" s="8">
        <v>2357998</v>
      </c>
      <c r="K13" s="11">
        <f t="shared" si="1"/>
        <v>0.68460300975893995</v>
      </c>
      <c r="L13" s="8">
        <v>3237068</v>
      </c>
      <c r="M13" s="11">
        <f t="shared" si="2"/>
        <v>0.93982543479441139</v>
      </c>
    </row>
    <row r="14" spans="1:13" ht="16.5" x14ac:dyDescent="0.25">
      <c r="A14" s="8">
        <v>10</v>
      </c>
      <c r="B14" s="12" t="s">
        <v>25</v>
      </c>
      <c r="C14" s="13" t="s">
        <v>16</v>
      </c>
      <c r="D14" s="13">
        <v>4292438</v>
      </c>
      <c r="E14" s="13">
        <v>6025524</v>
      </c>
      <c r="F14" s="13">
        <v>10317962</v>
      </c>
      <c r="G14" s="14">
        <v>57679705212.44001</v>
      </c>
      <c r="H14" s="13">
        <v>245010</v>
      </c>
      <c r="I14" s="11">
        <f t="shared" si="0"/>
        <v>2.3745968438340828E-2</v>
      </c>
      <c r="J14" s="13">
        <v>8780016</v>
      </c>
      <c r="K14" s="11">
        <f t="shared" si="1"/>
        <v>0.85094478929075335</v>
      </c>
      <c r="L14" s="13">
        <v>9270107</v>
      </c>
      <c r="M14" s="15">
        <f t="shared" si="2"/>
        <v>0.89844360737130069</v>
      </c>
    </row>
    <row r="15" spans="1:13" ht="16.5" x14ac:dyDescent="0.25">
      <c r="A15" s="8">
        <v>11</v>
      </c>
      <c r="B15" s="9" t="s">
        <v>26</v>
      </c>
      <c r="C15" s="8" t="s">
        <v>16</v>
      </c>
      <c r="D15" s="8">
        <v>686024</v>
      </c>
      <c r="E15" s="8">
        <v>644092</v>
      </c>
      <c r="F15" s="8">
        <v>1330116</v>
      </c>
      <c r="G15" s="10">
        <v>7018846031.4899998</v>
      </c>
      <c r="H15" s="8">
        <v>71970</v>
      </c>
      <c r="I15" s="11">
        <f t="shared" si="0"/>
        <v>5.410806275542885E-2</v>
      </c>
      <c r="J15" s="8">
        <v>709408</v>
      </c>
      <c r="K15" s="11">
        <f t="shared" si="1"/>
        <v>0.53334295655416519</v>
      </c>
      <c r="L15" s="8">
        <v>1292937</v>
      </c>
      <c r="M15" s="11">
        <f t="shared" si="2"/>
        <v>0.97204830255406294</v>
      </c>
    </row>
    <row r="16" spans="1:13" ht="16.5" x14ac:dyDescent="0.25">
      <c r="A16" s="8">
        <v>12</v>
      </c>
      <c r="B16" s="9" t="s">
        <v>27</v>
      </c>
      <c r="C16" s="8" t="s">
        <v>16</v>
      </c>
      <c r="D16" s="8">
        <v>405049</v>
      </c>
      <c r="E16" s="8">
        <v>191052</v>
      </c>
      <c r="F16" s="8">
        <v>596101</v>
      </c>
      <c r="G16" s="10">
        <v>3177407707.8899994</v>
      </c>
      <c r="H16" s="8">
        <v>107579</v>
      </c>
      <c r="I16" s="11">
        <f t="shared" si="0"/>
        <v>0.18047109466348824</v>
      </c>
      <c r="J16" s="8">
        <v>356104</v>
      </c>
      <c r="K16" s="11">
        <f t="shared" si="1"/>
        <v>0.59738869755293145</v>
      </c>
      <c r="L16" s="8">
        <v>532602</v>
      </c>
      <c r="M16" s="11">
        <f t="shared" si="2"/>
        <v>0.8934761055592928</v>
      </c>
    </row>
    <row r="17" spans="1:13" ht="16.5" x14ac:dyDescent="0.25">
      <c r="A17" s="8"/>
      <c r="B17" s="16" t="s">
        <v>28</v>
      </c>
      <c r="C17" s="17"/>
      <c r="D17" s="17">
        <f>SUM(D5:D16)</f>
        <v>15815582</v>
      </c>
      <c r="E17" s="17">
        <f t="shared" ref="E17:L17" si="3">SUM(E5:E16)</f>
        <v>9820349</v>
      </c>
      <c r="F17" s="17">
        <f t="shared" si="3"/>
        <v>25635931</v>
      </c>
      <c r="G17" s="18">
        <f t="shared" si="3"/>
        <v>150790195095.25</v>
      </c>
      <c r="H17" s="17">
        <f t="shared" si="3"/>
        <v>1433476</v>
      </c>
      <c r="I17" s="19">
        <f t="shared" si="0"/>
        <v>5.5916674139901534E-2</v>
      </c>
      <c r="J17" s="17">
        <f t="shared" si="3"/>
        <v>21264733</v>
      </c>
      <c r="K17" s="19">
        <f t="shared" si="1"/>
        <v>0.82948939907819219</v>
      </c>
      <c r="L17" s="17">
        <f t="shared" si="3"/>
        <v>23767227</v>
      </c>
      <c r="M17" s="19">
        <f t="shared" si="2"/>
        <v>0.92710606063029266</v>
      </c>
    </row>
    <row r="18" spans="1:13" ht="16.5" x14ac:dyDescent="0.25">
      <c r="A18" s="8">
        <v>13</v>
      </c>
      <c r="B18" s="9" t="s">
        <v>29</v>
      </c>
      <c r="C18" s="8" t="s">
        <v>30</v>
      </c>
      <c r="D18" s="8">
        <v>2844</v>
      </c>
      <c r="E18" s="8">
        <v>75477</v>
      </c>
      <c r="F18" s="8">
        <v>78321</v>
      </c>
      <c r="G18" s="10">
        <v>636201254</v>
      </c>
      <c r="H18" s="8">
        <v>10817</v>
      </c>
      <c r="I18" s="11">
        <f t="shared" si="0"/>
        <v>0.13811110685512187</v>
      </c>
      <c r="J18" s="8">
        <v>47191</v>
      </c>
      <c r="K18" s="11">
        <f t="shared" si="1"/>
        <v>0.60253316479615937</v>
      </c>
      <c r="L18" s="8">
        <v>57362</v>
      </c>
      <c r="M18" s="11">
        <f t="shared" si="2"/>
        <v>0.73239616450249612</v>
      </c>
    </row>
    <row r="19" spans="1:13" ht="16.5" x14ac:dyDescent="0.25">
      <c r="A19" s="8">
        <v>14</v>
      </c>
      <c r="B19" s="9" t="s">
        <v>31</v>
      </c>
      <c r="C19" s="8" t="s">
        <v>30</v>
      </c>
      <c r="D19" s="8">
        <v>0</v>
      </c>
      <c r="E19" s="8">
        <v>550</v>
      </c>
      <c r="F19" s="8">
        <v>550</v>
      </c>
      <c r="G19" s="10">
        <v>2673269.9099999997</v>
      </c>
      <c r="H19" s="8">
        <v>24</v>
      </c>
      <c r="I19" s="11">
        <f t="shared" si="0"/>
        <v>4.363636363636364E-2</v>
      </c>
      <c r="J19" s="8">
        <v>449</v>
      </c>
      <c r="K19" s="11">
        <f t="shared" si="1"/>
        <v>0.8163636363636364</v>
      </c>
      <c r="L19" s="8">
        <v>429</v>
      </c>
      <c r="M19" s="11">
        <f t="shared" si="2"/>
        <v>0.78</v>
      </c>
    </row>
    <row r="20" spans="1:13" ht="16.5" x14ac:dyDescent="0.25">
      <c r="A20" s="8">
        <v>15</v>
      </c>
      <c r="B20" s="9" t="s">
        <v>32</v>
      </c>
      <c r="C20" s="8" t="s">
        <v>30</v>
      </c>
      <c r="D20" s="8">
        <v>52</v>
      </c>
      <c r="E20" s="8">
        <v>1715</v>
      </c>
      <c r="F20" s="8">
        <v>1767</v>
      </c>
      <c r="G20" s="10">
        <v>7526401.2999999998</v>
      </c>
      <c r="H20" s="8">
        <v>611</v>
      </c>
      <c r="I20" s="11">
        <f t="shared" si="0"/>
        <v>0.34578381437464628</v>
      </c>
      <c r="J20" s="8">
        <v>228</v>
      </c>
      <c r="K20" s="11">
        <f t="shared" si="1"/>
        <v>0.12903225806451613</v>
      </c>
      <c r="L20" s="8">
        <v>1373</v>
      </c>
      <c r="M20" s="11">
        <f t="shared" si="2"/>
        <v>0.77702320316921336</v>
      </c>
    </row>
    <row r="21" spans="1:13" ht="16.5" x14ac:dyDescent="0.25">
      <c r="A21" s="8">
        <v>16</v>
      </c>
      <c r="B21" s="9" t="s">
        <v>33</v>
      </c>
      <c r="C21" s="8" t="s">
        <v>30</v>
      </c>
      <c r="D21" s="8">
        <v>21887</v>
      </c>
      <c r="E21" s="8">
        <v>376963</v>
      </c>
      <c r="F21" s="8">
        <v>398850</v>
      </c>
      <c r="G21" s="10">
        <v>1802442834.3800001</v>
      </c>
      <c r="H21" s="8">
        <v>139917</v>
      </c>
      <c r="I21" s="11">
        <f t="shared" si="0"/>
        <v>0.35080105302745396</v>
      </c>
      <c r="J21" s="8">
        <v>398838</v>
      </c>
      <c r="K21" s="11">
        <f t="shared" si="1"/>
        <v>0.99996991350131625</v>
      </c>
      <c r="L21" s="8">
        <v>241708</v>
      </c>
      <c r="M21" s="11">
        <f t="shared" si="2"/>
        <v>0.60601228532029583</v>
      </c>
    </row>
    <row r="22" spans="1:13" ht="16.5" x14ac:dyDescent="0.25">
      <c r="A22" s="8">
        <v>17</v>
      </c>
      <c r="B22" s="9" t="s">
        <v>34</v>
      </c>
      <c r="C22" s="8" t="s">
        <v>30</v>
      </c>
      <c r="D22" s="8">
        <v>741136</v>
      </c>
      <c r="E22" s="8">
        <v>144369</v>
      </c>
      <c r="F22" s="8">
        <v>885505</v>
      </c>
      <c r="G22" s="10">
        <v>2297354938.2400007</v>
      </c>
      <c r="H22" s="8">
        <v>138684</v>
      </c>
      <c r="I22" s="11">
        <f t="shared" si="0"/>
        <v>0.15661571645558184</v>
      </c>
      <c r="J22" s="8">
        <v>864630</v>
      </c>
      <c r="K22" s="11">
        <f t="shared" si="1"/>
        <v>0.97642588127678553</v>
      </c>
      <c r="L22" s="8">
        <v>735446</v>
      </c>
      <c r="M22" s="11">
        <f t="shared" si="2"/>
        <v>0.83053850627607972</v>
      </c>
    </row>
    <row r="23" spans="1:13" ht="16.5" x14ac:dyDescent="0.25">
      <c r="A23" s="8">
        <v>18</v>
      </c>
      <c r="B23" s="9" t="s">
        <v>35</v>
      </c>
      <c r="C23" s="8" t="s">
        <v>30</v>
      </c>
      <c r="D23" s="8">
        <v>21315</v>
      </c>
      <c r="E23" s="8">
        <v>51356</v>
      </c>
      <c r="F23" s="8">
        <v>72671</v>
      </c>
      <c r="G23" s="10">
        <v>394755228.47000009</v>
      </c>
      <c r="H23" s="8">
        <v>11739</v>
      </c>
      <c r="I23" s="11">
        <f t="shared" si="0"/>
        <v>0.16153623866466679</v>
      </c>
      <c r="J23" s="8">
        <v>34252</v>
      </c>
      <c r="K23" s="11">
        <f t="shared" si="1"/>
        <v>0.47132969134868102</v>
      </c>
      <c r="L23" s="8">
        <v>56928</v>
      </c>
      <c r="M23" s="11">
        <f t="shared" si="2"/>
        <v>0.78336612954273366</v>
      </c>
    </row>
    <row r="24" spans="1:13" ht="16.5" x14ac:dyDescent="0.25">
      <c r="A24" s="8">
        <v>19</v>
      </c>
      <c r="B24" s="9" t="s">
        <v>36</v>
      </c>
      <c r="C24" s="8" t="s">
        <v>30</v>
      </c>
      <c r="D24" s="8">
        <v>1401</v>
      </c>
      <c r="E24" s="8">
        <v>16288</v>
      </c>
      <c r="F24" s="8">
        <v>17689</v>
      </c>
      <c r="G24" s="10">
        <v>53977331.289999999</v>
      </c>
      <c r="H24" s="8">
        <v>489</v>
      </c>
      <c r="I24" s="11">
        <f t="shared" si="0"/>
        <v>2.7644298716716604E-2</v>
      </c>
      <c r="J24" s="8">
        <v>1949</v>
      </c>
      <c r="K24" s="11">
        <f t="shared" si="1"/>
        <v>0.1101814687093674</v>
      </c>
      <c r="L24" s="8">
        <v>12791</v>
      </c>
      <c r="M24" s="11">
        <f t="shared" si="2"/>
        <v>0.72310475436712085</v>
      </c>
    </row>
    <row r="25" spans="1:13" ht="16.5" x14ac:dyDescent="0.25">
      <c r="A25" s="8">
        <v>20</v>
      </c>
      <c r="B25" s="9" t="s">
        <v>37</v>
      </c>
      <c r="C25" s="8" t="s">
        <v>30</v>
      </c>
      <c r="D25" s="8">
        <v>0</v>
      </c>
      <c r="E25" s="8">
        <v>486</v>
      </c>
      <c r="F25" s="8">
        <v>486</v>
      </c>
      <c r="G25" s="10">
        <v>1737990</v>
      </c>
      <c r="H25" s="8">
        <v>50</v>
      </c>
      <c r="I25" s="11">
        <f t="shared" si="0"/>
        <v>0.102880658436214</v>
      </c>
      <c r="J25" s="8">
        <v>453</v>
      </c>
      <c r="K25" s="11">
        <f t="shared" si="1"/>
        <v>0.9320987654320988</v>
      </c>
      <c r="L25" s="8">
        <v>447</v>
      </c>
      <c r="M25" s="11">
        <f t="shared" si="2"/>
        <v>0.91975308641975306</v>
      </c>
    </row>
    <row r="26" spans="1:13" ht="16.5" x14ac:dyDescent="0.25">
      <c r="A26" s="8">
        <v>21</v>
      </c>
      <c r="B26" s="9" t="s">
        <v>38</v>
      </c>
      <c r="C26" s="8" t="s">
        <v>30</v>
      </c>
      <c r="D26" s="8">
        <v>0</v>
      </c>
      <c r="E26" s="8">
        <v>521</v>
      </c>
      <c r="F26" s="8">
        <v>521</v>
      </c>
      <c r="G26" s="10">
        <v>883291.7</v>
      </c>
      <c r="H26" s="8">
        <v>148</v>
      </c>
      <c r="I26" s="11">
        <f t="shared" si="0"/>
        <v>0.28406909788867563</v>
      </c>
      <c r="J26" s="8">
        <v>521</v>
      </c>
      <c r="K26" s="11">
        <f t="shared" si="1"/>
        <v>1</v>
      </c>
      <c r="L26" s="8">
        <v>396</v>
      </c>
      <c r="M26" s="11">
        <f t="shared" si="2"/>
        <v>0.76007677543186181</v>
      </c>
    </row>
    <row r="27" spans="1:13" ht="16.5" x14ac:dyDescent="0.25">
      <c r="A27" s="8">
        <v>22</v>
      </c>
      <c r="B27" s="9" t="s">
        <v>39</v>
      </c>
      <c r="C27" s="8" t="s">
        <v>30</v>
      </c>
      <c r="D27" s="8">
        <v>13401</v>
      </c>
      <c r="E27" s="8">
        <v>20528</v>
      </c>
      <c r="F27" s="8">
        <v>33929</v>
      </c>
      <c r="G27" s="10">
        <v>70146840.280000016</v>
      </c>
      <c r="H27" s="8">
        <v>13350</v>
      </c>
      <c r="I27" s="11">
        <f t="shared" si="0"/>
        <v>0.39346871407940109</v>
      </c>
      <c r="J27" s="8">
        <v>23038</v>
      </c>
      <c r="K27" s="11">
        <f t="shared" si="1"/>
        <v>0.67900615992219049</v>
      </c>
      <c r="L27" s="8">
        <v>29872</v>
      </c>
      <c r="M27" s="11">
        <f t="shared" si="2"/>
        <v>0.88042677355654453</v>
      </c>
    </row>
    <row r="28" spans="1:13" ht="16.5" x14ac:dyDescent="0.25">
      <c r="A28" s="8">
        <v>23</v>
      </c>
      <c r="B28" s="9" t="s">
        <v>40</v>
      </c>
      <c r="C28" s="8" t="s">
        <v>30</v>
      </c>
      <c r="D28" s="8">
        <v>4850</v>
      </c>
      <c r="E28" s="8">
        <v>928</v>
      </c>
      <c r="F28" s="8">
        <v>5778</v>
      </c>
      <c r="G28" s="10">
        <v>10867907.000000002</v>
      </c>
      <c r="H28" s="8">
        <v>243</v>
      </c>
      <c r="I28" s="11">
        <f t="shared" si="0"/>
        <v>4.2056074766355138E-2</v>
      </c>
      <c r="J28" s="8">
        <v>5778</v>
      </c>
      <c r="K28" s="11">
        <f t="shared" si="1"/>
        <v>1</v>
      </c>
      <c r="L28" s="8">
        <v>3662</v>
      </c>
      <c r="M28" s="11">
        <f t="shared" si="2"/>
        <v>0.63378331602630666</v>
      </c>
    </row>
    <row r="29" spans="1:13" ht="16.5" x14ac:dyDescent="0.25">
      <c r="A29" s="8">
        <v>24</v>
      </c>
      <c r="B29" s="9" t="s">
        <v>41</v>
      </c>
      <c r="C29" s="8" t="s">
        <v>30</v>
      </c>
      <c r="D29" s="8">
        <v>0</v>
      </c>
      <c r="E29" s="8">
        <v>490</v>
      </c>
      <c r="F29" s="8">
        <v>490</v>
      </c>
      <c r="G29" s="10">
        <v>1010593.72</v>
      </c>
      <c r="H29" s="8">
        <v>270</v>
      </c>
      <c r="I29" s="11">
        <f t="shared" si="0"/>
        <v>0.55102040816326525</v>
      </c>
      <c r="J29" s="8">
        <v>288</v>
      </c>
      <c r="K29" s="11">
        <f t="shared" si="1"/>
        <v>0.58775510204081638</v>
      </c>
      <c r="L29" s="8">
        <v>474</v>
      </c>
      <c r="M29" s="11">
        <f t="shared" si="2"/>
        <v>0.96734693877551026</v>
      </c>
    </row>
    <row r="30" spans="1:13" ht="16.5" x14ac:dyDescent="0.25">
      <c r="A30" s="8">
        <v>25</v>
      </c>
      <c r="B30" s="9" t="s">
        <v>42</v>
      </c>
      <c r="C30" s="8" t="s">
        <v>30</v>
      </c>
      <c r="D30" s="8">
        <v>23358</v>
      </c>
      <c r="E30" s="8">
        <v>3197</v>
      </c>
      <c r="F30" s="8">
        <v>26555</v>
      </c>
      <c r="G30" s="10">
        <v>148127404.81999999</v>
      </c>
      <c r="H30" s="8">
        <v>5364</v>
      </c>
      <c r="I30" s="11">
        <f t="shared" si="0"/>
        <v>0.2019958576539258</v>
      </c>
      <c r="J30" s="8">
        <v>26555</v>
      </c>
      <c r="K30" s="11">
        <f t="shared" si="1"/>
        <v>1</v>
      </c>
      <c r="L30" s="8">
        <v>24752</v>
      </c>
      <c r="M30" s="11">
        <f t="shared" si="2"/>
        <v>0.93210318207493881</v>
      </c>
    </row>
    <row r="31" spans="1:13" ht="16.5" x14ac:dyDescent="0.25">
      <c r="A31" s="8"/>
      <c r="B31" s="16" t="s">
        <v>43</v>
      </c>
      <c r="C31" s="8"/>
      <c r="D31" s="17">
        <f>SUM(D18:D30)</f>
        <v>830244</v>
      </c>
      <c r="E31" s="17">
        <f t="shared" ref="E31:L31" si="4">SUM(E18:E30)</f>
        <v>692868</v>
      </c>
      <c r="F31" s="17">
        <f t="shared" si="4"/>
        <v>1523112</v>
      </c>
      <c r="G31" s="18">
        <f t="shared" si="4"/>
        <v>5427705285.1100006</v>
      </c>
      <c r="H31" s="17">
        <f t="shared" si="4"/>
        <v>321706</v>
      </c>
      <c r="I31" s="19">
        <f t="shared" si="0"/>
        <v>0.21121624673694384</v>
      </c>
      <c r="J31" s="17">
        <f t="shared" si="4"/>
        <v>1404170</v>
      </c>
      <c r="K31" s="19">
        <f t="shared" si="1"/>
        <v>0.92190856614615335</v>
      </c>
      <c r="L31" s="17">
        <f t="shared" si="4"/>
        <v>1165640</v>
      </c>
      <c r="M31" s="19">
        <f t="shared" si="2"/>
        <v>0.76530156679219918</v>
      </c>
    </row>
    <row r="32" spans="1:13" ht="16.5" x14ac:dyDescent="0.25">
      <c r="A32" s="8">
        <v>26</v>
      </c>
      <c r="B32" s="9" t="s">
        <v>44</v>
      </c>
      <c r="C32" s="8" t="s">
        <v>45</v>
      </c>
      <c r="D32" s="8">
        <v>7276792</v>
      </c>
      <c r="E32" s="8">
        <v>2707142</v>
      </c>
      <c r="F32" s="8">
        <v>9983934</v>
      </c>
      <c r="G32" s="10">
        <v>54550231409.369995</v>
      </c>
      <c r="H32" s="8">
        <v>627109</v>
      </c>
      <c r="I32" s="11">
        <f t="shared" si="0"/>
        <v>6.281181345950404E-2</v>
      </c>
      <c r="J32" s="8">
        <v>4944666</v>
      </c>
      <c r="K32" s="11">
        <f t="shared" si="1"/>
        <v>0.49526228839253145</v>
      </c>
      <c r="L32" s="8">
        <v>9536876</v>
      </c>
      <c r="M32" s="11">
        <f t="shared" si="2"/>
        <v>0.95522226008304945</v>
      </c>
    </row>
    <row r="33" spans="1:13" ht="16.5" x14ac:dyDescent="0.25">
      <c r="A33" s="8"/>
      <c r="B33" s="16" t="s">
        <v>46</v>
      </c>
      <c r="C33" s="8"/>
      <c r="D33" s="17">
        <v>7276792</v>
      </c>
      <c r="E33" s="17">
        <v>2707142</v>
      </c>
      <c r="F33" s="17">
        <v>9983934</v>
      </c>
      <c r="G33" s="18">
        <v>54550231409.369995</v>
      </c>
      <c r="H33" s="17">
        <v>627109</v>
      </c>
      <c r="I33" s="19">
        <f t="shared" si="0"/>
        <v>6.281181345950404E-2</v>
      </c>
      <c r="J33" s="17">
        <v>4944666</v>
      </c>
      <c r="K33" s="19">
        <f t="shared" si="1"/>
        <v>0.49526228839253145</v>
      </c>
      <c r="L33" s="17">
        <v>9536876</v>
      </c>
      <c r="M33" s="19">
        <f t="shared" si="2"/>
        <v>0.95522226008304945</v>
      </c>
    </row>
    <row r="34" spans="1:13" ht="16.5" x14ac:dyDescent="0.25">
      <c r="A34" s="20"/>
      <c r="B34" s="16" t="s">
        <v>47</v>
      </c>
      <c r="C34" s="8"/>
      <c r="D34" s="17">
        <f>D33+D31+D17</f>
        <v>23922618</v>
      </c>
      <c r="E34" s="17">
        <f>E33+E31+E17</f>
        <v>13220359</v>
      </c>
      <c r="F34" s="17">
        <f>F33+F31+F17</f>
        <v>37142977</v>
      </c>
      <c r="G34" s="18">
        <f>G33+G31+G17</f>
        <v>210768131789.72998</v>
      </c>
      <c r="H34" s="17">
        <f>H33+H31+H17</f>
        <v>2382291</v>
      </c>
      <c r="I34" s="19">
        <f t="shared" si="0"/>
        <v>6.4138396876480847E-2</v>
      </c>
      <c r="J34" s="17">
        <f>J33+J31+J17</f>
        <v>27613569</v>
      </c>
      <c r="K34" s="19">
        <f t="shared" si="1"/>
        <v>0.74343984328450574</v>
      </c>
      <c r="L34" s="17">
        <f>L33+L31+L17</f>
        <v>34469743</v>
      </c>
      <c r="M34" s="19">
        <f t="shared" si="2"/>
        <v>0.92802854763095588</v>
      </c>
    </row>
    <row r="38" spans="1:13" x14ac:dyDescent="0.25">
      <c r="B38" s="21" t="s">
        <v>48</v>
      </c>
      <c r="C38" s="21"/>
      <c r="D38" s="21"/>
      <c r="E38" s="21"/>
    </row>
  </sheetData>
  <mergeCells count="2">
    <mergeCell ref="A3:M3"/>
    <mergeCell ref="B38:E3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B840-DFDE-48DA-BEA7-24484DC545AF}">
  <dimension ref="A1:J23"/>
  <sheetViews>
    <sheetView workbookViewId="0">
      <selection activeCell="L21" sqref="L21"/>
    </sheetView>
  </sheetViews>
  <sheetFormatPr defaultRowHeight="15" x14ac:dyDescent="0.25"/>
  <cols>
    <col min="2" max="2" width="33.28515625" customWidth="1"/>
    <col min="4" max="4" width="14.85546875" customWidth="1"/>
    <col min="5" max="5" width="13.85546875" bestFit="1" customWidth="1"/>
    <col min="6" max="6" width="12.5703125" bestFit="1" customWidth="1"/>
    <col min="7" max="7" width="18.7109375" customWidth="1"/>
    <col min="8" max="10" width="11" bestFit="1" customWidth="1"/>
  </cols>
  <sheetData>
    <row r="1" spans="1:10" ht="15.75" x14ac:dyDescent="0.25">
      <c r="A1" s="22"/>
      <c r="B1" s="22"/>
      <c r="C1" s="22"/>
      <c r="D1" s="22"/>
      <c r="E1" s="22"/>
      <c r="F1" s="22"/>
      <c r="G1" s="22"/>
      <c r="H1" s="22"/>
      <c r="I1" s="182" t="s">
        <v>330</v>
      </c>
      <c r="J1" s="182"/>
    </row>
    <row r="2" spans="1:10" ht="15.75" x14ac:dyDescent="0.25">
      <c r="A2" s="183" t="s">
        <v>331</v>
      </c>
      <c r="B2" s="184" t="s">
        <v>285</v>
      </c>
      <c r="C2" s="185" t="s">
        <v>332</v>
      </c>
      <c r="D2" s="184" t="s">
        <v>333</v>
      </c>
      <c r="E2" s="185" t="s">
        <v>334</v>
      </c>
      <c r="F2" s="185" t="s">
        <v>335</v>
      </c>
      <c r="G2" s="184" t="s">
        <v>336</v>
      </c>
      <c r="H2" s="186" t="s">
        <v>337</v>
      </c>
      <c r="I2" s="186"/>
      <c r="J2" s="186"/>
    </row>
    <row r="3" spans="1:10" ht="15.75" x14ac:dyDescent="0.25">
      <c r="A3" s="187"/>
      <c r="B3" s="184"/>
      <c r="C3" s="185"/>
      <c r="D3" s="184"/>
      <c r="E3" s="185"/>
      <c r="F3" s="185"/>
      <c r="G3" s="184"/>
      <c r="H3" s="188" t="s">
        <v>338</v>
      </c>
      <c r="I3" s="188" t="s">
        <v>339</v>
      </c>
      <c r="J3" s="188" t="s">
        <v>340</v>
      </c>
    </row>
    <row r="4" spans="1:10" ht="15.75" x14ac:dyDescent="0.25">
      <c r="A4" s="67">
        <v>1</v>
      </c>
      <c r="B4" s="189" t="s">
        <v>98</v>
      </c>
      <c r="C4" s="67">
        <v>14000</v>
      </c>
      <c r="D4" s="190">
        <v>2709</v>
      </c>
      <c r="E4" s="190">
        <v>1780</v>
      </c>
      <c r="F4" s="190">
        <v>1780</v>
      </c>
      <c r="G4" s="84">
        <v>859</v>
      </c>
      <c r="H4" s="84">
        <v>192</v>
      </c>
      <c r="I4" s="84">
        <v>288</v>
      </c>
      <c r="J4" s="84">
        <v>92</v>
      </c>
    </row>
    <row r="5" spans="1:10" ht="15.75" x14ac:dyDescent="0.25">
      <c r="A5" s="67">
        <v>2</v>
      </c>
      <c r="B5" s="189" t="s">
        <v>99</v>
      </c>
      <c r="C5" s="67">
        <v>4500</v>
      </c>
      <c r="D5" s="190">
        <v>1015</v>
      </c>
      <c r="E5" s="190">
        <v>620</v>
      </c>
      <c r="F5" s="190">
        <v>620</v>
      </c>
      <c r="G5" s="84">
        <v>382</v>
      </c>
      <c r="H5" s="84">
        <v>134</v>
      </c>
      <c r="I5" s="84">
        <v>100</v>
      </c>
      <c r="J5" s="84">
        <v>32</v>
      </c>
    </row>
    <row r="6" spans="1:10" ht="15.75" x14ac:dyDescent="0.25">
      <c r="A6" s="67">
        <v>3</v>
      </c>
      <c r="B6" s="189" t="s">
        <v>100</v>
      </c>
      <c r="C6" s="67">
        <v>160</v>
      </c>
      <c r="D6" s="190">
        <v>85</v>
      </c>
      <c r="E6" s="190">
        <v>33</v>
      </c>
      <c r="F6" s="190">
        <v>33</v>
      </c>
      <c r="G6" s="84">
        <v>52</v>
      </c>
      <c r="H6" s="84">
        <v>0</v>
      </c>
      <c r="I6" s="84">
        <v>4</v>
      </c>
      <c r="J6" s="84">
        <v>4</v>
      </c>
    </row>
    <row r="7" spans="1:10" ht="15.75" x14ac:dyDescent="0.25">
      <c r="A7" s="67">
        <v>4</v>
      </c>
      <c r="B7" s="189" t="s">
        <v>101</v>
      </c>
      <c r="C7" s="67">
        <v>1400</v>
      </c>
      <c r="D7" s="190">
        <v>301</v>
      </c>
      <c r="E7" s="190">
        <v>117</v>
      </c>
      <c r="F7" s="190">
        <v>117</v>
      </c>
      <c r="G7" s="84">
        <v>177</v>
      </c>
      <c r="H7" s="84">
        <v>30</v>
      </c>
      <c r="I7" s="84">
        <v>71</v>
      </c>
      <c r="J7" s="84">
        <v>18</v>
      </c>
    </row>
    <row r="8" spans="1:10" ht="15.75" x14ac:dyDescent="0.25">
      <c r="A8" s="67">
        <v>5</v>
      </c>
      <c r="B8" s="189" t="s">
        <v>102</v>
      </c>
      <c r="C8" s="67">
        <v>1300</v>
      </c>
      <c r="D8" s="190">
        <v>635</v>
      </c>
      <c r="E8" s="190">
        <v>276</v>
      </c>
      <c r="F8" s="190">
        <v>276</v>
      </c>
      <c r="G8" s="84">
        <v>332</v>
      </c>
      <c r="H8" s="84">
        <v>56</v>
      </c>
      <c r="I8" s="84">
        <v>140</v>
      </c>
      <c r="J8" s="84">
        <v>11</v>
      </c>
    </row>
    <row r="9" spans="1:10" ht="15.75" x14ac:dyDescent="0.25">
      <c r="A9" s="67">
        <v>6</v>
      </c>
      <c r="B9" s="189" t="s">
        <v>341</v>
      </c>
      <c r="C9" s="67">
        <v>1000</v>
      </c>
      <c r="D9" s="190">
        <v>356</v>
      </c>
      <c r="E9" s="190">
        <v>122</v>
      </c>
      <c r="F9" s="190">
        <v>122</v>
      </c>
      <c r="G9" s="84">
        <v>215</v>
      </c>
      <c r="H9" s="84">
        <v>4</v>
      </c>
      <c r="I9" s="84">
        <v>136</v>
      </c>
      <c r="J9" s="84">
        <v>15</v>
      </c>
    </row>
    <row r="10" spans="1:10" ht="15.75" x14ac:dyDescent="0.25">
      <c r="A10" s="67">
        <v>7</v>
      </c>
      <c r="B10" s="189" t="s">
        <v>151</v>
      </c>
      <c r="C10" s="67">
        <v>10000</v>
      </c>
      <c r="D10" s="190">
        <v>3892</v>
      </c>
      <c r="E10" s="190">
        <v>2863</v>
      </c>
      <c r="F10" s="190">
        <v>2863</v>
      </c>
      <c r="G10" s="84">
        <v>840</v>
      </c>
      <c r="H10" s="84">
        <v>394</v>
      </c>
      <c r="I10" s="84">
        <v>194</v>
      </c>
      <c r="J10" s="84">
        <v>63</v>
      </c>
    </row>
    <row r="11" spans="1:10" ht="15.75" x14ac:dyDescent="0.25">
      <c r="A11" s="67">
        <v>8</v>
      </c>
      <c r="B11" s="189" t="s">
        <v>342</v>
      </c>
      <c r="C11" s="67">
        <v>11020</v>
      </c>
      <c r="D11" s="190">
        <v>2771</v>
      </c>
      <c r="E11" s="190">
        <v>2145</v>
      </c>
      <c r="F11" s="190">
        <v>2145</v>
      </c>
      <c r="G11" s="84">
        <v>583</v>
      </c>
      <c r="H11" s="84">
        <v>246</v>
      </c>
      <c r="I11" s="84">
        <v>99</v>
      </c>
      <c r="J11" s="84">
        <v>62</v>
      </c>
    </row>
    <row r="12" spans="1:10" ht="15.75" x14ac:dyDescent="0.25">
      <c r="A12" s="67">
        <v>9</v>
      </c>
      <c r="B12" s="189" t="s">
        <v>153</v>
      </c>
      <c r="C12" s="67">
        <v>50</v>
      </c>
      <c r="D12" s="190">
        <v>29</v>
      </c>
      <c r="E12" s="190">
        <v>6</v>
      </c>
      <c r="F12" s="190">
        <v>6</v>
      </c>
      <c r="G12" s="84">
        <v>23</v>
      </c>
      <c r="H12" s="84">
        <v>2</v>
      </c>
      <c r="I12" s="84">
        <v>10</v>
      </c>
      <c r="J12" s="84">
        <v>1</v>
      </c>
    </row>
    <row r="13" spans="1:10" ht="15.75" x14ac:dyDescent="0.25">
      <c r="A13" s="67">
        <v>10</v>
      </c>
      <c r="B13" s="189" t="s">
        <v>103</v>
      </c>
      <c r="C13" s="67">
        <v>4000</v>
      </c>
      <c r="D13" s="190">
        <v>888</v>
      </c>
      <c r="E13" s="190">
        <v>542</v>
      </c>
      <c r="F13" s="190">
        <v>542</v>
      </c>
      <c r="G13" s="84">
        <v>331</v>
      </c>
      <c r="H13" s="84">
        <v>78</v>
      </c>
      <c r="I13" s="84">
        <v>126</v>
      </c>
      <c r="J13" s="84">
        <v>18</v>
      </c>
    </row>
    <row r="14" spans="1:10" ht="15.75" x14ac:dyDescent="0.25">
      <c r="A14" s="67">
        <v>11</v>
      </c>
      <c r="B14" s="189" t="s">
        <v>104</v>
      </c>
      <c r="C14" s="67">
        <v>30</v>
      </c>
      <c r="D14" s="190">
        <v>93</v>
      </c>
      <c r="E14" s="190">
        <v>3</v>
      </c>
      <c r="F14" s="190">
        <v>3</v>
      </c>
      <c r="G14" s="84">
        <v>88</v>
      </c>
      <c r="H14" s="84">
        <v>1</v>
      </c>
      <c r="I14" s="84">
        <v>1</v>
      </c>
      <c r="J14" s="84">
        <v>3</v>
      </c>
    </row>
    <row r="15" spans="1:10" ht="15.75" x14ac:dyDescent="0.25">
      <c r="A15" s="67">
        <v>12</v>
      </c>
      <c r="B15" s="189" t="s">
        <v>106</v>
      </c>
      <c r="C15" s="67">
        <v>9430</v>
      </c>
      <c r="D15" s="190">
        <v>2025</v>
      </c>
      <c r="E15" s="190">
        <v>816</v>
      </c>
      <c r="F15" s="190">
        <v>816</v>
      </c>
      <c r="G15" s="84">
        <v>1059</v>
      </c>
      <c r="H15" s="84">
        <v>150</v>
      </c>
      <c r="I15" s="84">
        <v>335</v>
      </c>
      <c r="J15" s="84">
        <v>97</v>
      </c>
    </row>
    <row r="16" spans="1:10" ht="15.75" x14ac:dyDescent="0.25">
      <c r="A16" s="67">
        <v>13</v>
      </c>
      <c r="B16" s="189" t="s">
        <v>343</v>
      </c>
      <c r="C16" s="67">
        <v>0</v>
      </c>
      <c r="D16" s="190">
        <v>0</v>
      </c>
      <c r="E16" s="190">
        <v>0</v>
      </c>
      <c r="F16" s="190">
        <v>0</v>
      </c>
      <c r="G16" s="84">
        <v>0</v>
      </c>
      <c r="H16" s="84">
        <v>0</v>
      </c>
      <c r="I16" s="84">
        <v>0</v>
      </c>
      <c r="J16" s="84">
        <v>0</v>
      </c>
    </row>
    <row r="17" spans="1:10" ht="15.75" x14ac:dyDescent="0.25">
      <c r="A17" s="67">
        <v>14</v>
      </c>
      <c r="B17" s="189" t="s">
        <v>344</v>
      </c>
      <c r="C17" s="67">
        <v>30000</v>
      </c>
      <c r="D17" s="190">
        <f>6407+2726</f>
        <v>9133</v>
      </c>
      <c r="E17" s="190">
        <f>3820+1611</f>
        <v>5431</v>
      </c>
      <c r="F17" s="190">
        <f>3820+1611</f>
        <v>5431</v>
      </c>
      <c r="G17" s="84">
        <v>3216</v>
      </c>
      <c r="H17" s="84">
        <v>787</v>
      </c>
      <c r="I17" s="84">
        <v>1275</v>
      </c>
      <c r="J17" s="84">
        <v>286</v>
      </c>
    </row>
    <row r="18" spans="1:10" ht="15.75" x14ac:dyDescent="0.25">
      <c r="A18" s="67">
        <v>15</v>
      </c>
      <c r="B18" s="189" t="s">
        <v>97</v>
      </c>
      <c r="C18" s="67">
        <v>20500</v>
      </c>
      <c r="D18" s="190">
        <v>4495</v>
      </c>
      <c r="E18" s="190">
        <v>2144</v>
      </c>
      <c r="F18" s="190">
        <v>2144</v>
      </c>
      <c r="G18" s="84">
        <v>2155</v>
      </c>
      <c r="H18" s="84">
        <v>603</v>
      </c>
      <c r="I18" s="84">
        <v>619</v>
      </c>
      <c r="J18" s="84">
        <v>187</v>
      </c>
    </row>
    <row r="19" spans="1:10" ht="15.75" x14ac:dyDescent="0.25">
      <c r="A19" s="67">
        <v>16</v>
      </c>
      <c r="B19" s="189" t="s">
        <v>108</v>
      </c>
      <c r="C19" s="67">
        <v>800</v>
      </c>
      <c r="D19" s="190">
        <v>202</v>
      </c>
      <c r="E19" s="190">
        <v>112</v>
      </c>
      <c r="F19" s="190">
        <v>112</v>
      </c>
      <c r="G19" s="84">
        <v>85</v>
      </c>
      <c r="H19" s="84">
        <v>8</v>
      </c>
      <c r="I19" s="84">
        <v>29</v>
      </c>
      <c r="J19" s="84">
        <v>12</v>
      </c>
    </row>
    <row r="20" spans="1:10" ht="15.75" x14ac:dyDescent="0.25">
      <c r="A20" s="67">
        <v>17</v>
      </c>
      <c r="B20" s="189" t="s">
        <v>107</v>
      </c>
      <c r="C20" s="67">
        <v>2000</v>
      </c>
      <c r="D20" s="190">
        <v>733</v>
      </c>
      <c r="E20" s="190">
        <v>323</v>
      </c>
      <c r="F20" s="190">
        <v>323</v>
      </c>
      <c r="G20" s="84">
        <v>370</v>
      </c>
      <c r="H20" s="84">
        <v>59</v>
      </c>
      <c r="I20" s="84">
        <v>166</v>
      </c>
      <c r="J20" s="84">
        <v>38</v>
      </c>
    </row>
    <row r="21" spans="1:10" ht="15.75" x14ac:dyDescent="0.25">
      <c r="A21" s="191" t="s">
        <v>85</v>
      </c>
      <c r="B21" s="191"/>
      <c r="C21" s="192">
        <f t="shared" ref="C21:J21" si="0">SUM(C4:C20)</f>
        <v>110190</v>
      </c>
      <c r="D21" s="192">
        <f t="shared" si="0"/>
        <v>29362</v>
      </c>
      <c r="E21" s="192">
        <f t="shared" si="0"/>
        <v>17333</v>
      </c>
      <c r="F21" s="192">
        <f t="shared" si="0"/>
        <v>17333</v>
      </c>
      <c r="G21" s="192">
        <f t="shared" si="0"/>
        <v>10767</v>
      </c>
      <c r="H21" s="192">
        <f t="shared" si="0"/>
        <v>2744</v>
      </c>
      <c r="I21" s="192">
        <f t="shared" si="0"/>
        <v>3593</v>
      </c>
      <c r="J21" s="192">
        <f t="shared" si="0"/>
        <v>939</v>
      </c>
    </row>
    <row r="23" spans="1:10" x14ac:dyDescent="0.25">
      <c r="B23" s="193" t="s">
        <v>345</v>
      </c>
      <c r="C23" s="193"/>
      <c r="D23" s="193"/>
      <c r="E23" s="193"/>
      <c r="F23" s="193"/>
      <c r="G23" s="193"/>
      <c r="H23" s="193"/>
      <c r="I23" s="193"/>
      <c r="J23" s="193"/>
    </row>
  </sheetData>
  <mergeCells count="11">
    <mergeCell ref="A21:B21"/>
    <mergeCell ref="B23:J23"/>
    <mergeCell ref="I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73A3-4F90-49F2-B24E-610E17A8098A}">
  <dimension ref="A1:J47"/>
  <sheetViews>
    <sheetView workbookViewId="0">
      <selection sqref="A1:J1048576"/>
    </sheetView>
  </sheetViews>
  <sheetFormatPr defaultRowHeight="15" x14ac:dyDescent="0.25"/>
  <cols>
    <col min="1" max="1" width="8.42578125" customWidth="1"/>
    <col min="2" max="2" width="30.85546875" bestFit="1" customWidth="1"/>
    <col min="3" max="3" width="14" customWidth="1"/>
    <col min="4" max="4" width="33.42578125" bestFit="1" customWidth="1"/>
    <col min="5" max="5" width="16.85546875" customWidth="1"/>
    <col min="6" max="6" width="15.85546875" customWidth="1"/>
    <col min="7" max="7" width="38" bestFit="1" customWidth="1"/>
    <col min="8" max="10" width="13.140625" bestFit="1" customWidth="1"/>
  </cols>
  <sheetData>
    <row r="1" spans="1:10" ht="15.75" x14ac:dyDescent="0.25">
      <c r="I1" s="182" t="s">
        <v>330</v>
      </c>
      <c r="J1" s="182"/>
    </row>
    <row r="2" spans="1:10" ht="18" x14ac:dyDescent="0.25">
      <c r="A2" s="194"/>
      <c r="B2" s="195" t="s">
        <v>346</v>
      </c>
      <c r="C2" s="195" t="s">
        <v>332</v>
      </c>
      <c r="D2" s="195" t="s">
        <v>333</v>
      </c>
      <c r="E2" s="195" t="s">
        <v>334</v>
      </c>
      <c r="F2" s="195" t="s">
        <v>335</v>
      </c>
      <c r="G2" s="195" t="s">
        <v>336</v>
      </c>
      <c r="H2" s="196" t="s">
        <v>337</v>
      </c>
      <c r="I2" s="197"/>
      <c r="J2" s="198"/>
    </row>
    <row r="3" spans="1:10" ht="18" x14ac:dyDescent="0.25">
      <c r="A3" s="199"/>
      <c r="B3" s="200"/>
      <c r="C3" s="200"/>
      <c r="D3" s="200"/>
      <c r="E3" s="200"/>
      <c r="F3" s="200"/>
      <c r="G3" s="200"/>
      <c r="H3" s="201" t="s">
        <v>338</v>
      </c>
      <c r="I3" s="201" t="s">
        <v>339</v>
      </c>
      <c r="J3" s="201" t="s">
        <v>340</v>
      </c>
    </row>
    <row r="4" spans="1:10" ht="18" x14ac:dyDescent="0.25">
      <c r="A4" s="202">
        <v>1</v>
      </c>
      <c r="B4" s="203" t="s">
        <v>192</v>
      </c>
      <c r="C4" s="204">
        <v>3336</v>
      </c>
      <c r="D4" s="204">
        <v>786</v>
      </c>
      <c r="E4" s="204">
        <v>667</v>
      </c>
      <c r="F4" s="204">
        <v>667</v>
      </c>
      <c r="G4" s="204">
        <v>112</v>
      </c>
      <c r="H4" s="204">
        <v>55</v>
      </c>
      <c r="I4" s="204">
        <v>0</v>
      </c>
      <c r="J4" s="204">
        <v>36</v>
      </c>
    </row>
    <row r="5" spans="1:10" ht="18" x14ac:dyDescent="0.25">
      <c r="A5" s="202">
        <v>2</v>
      </c>
      <c r="B5" s="203" t="s">
        <v>193</v>
      </c>
      <c r="C5" s="204">
        <v>3194</v>
      </c>
      <c r="D5" s="204">
        <v>835</v>
      </c>
      <c r="E5" s="204">
        <v>660</v>
      </c>
      <c r="F5" s="204">
        <v>660</v>
      </c>
      <c r="G5" s="204">
        <v>163</v>
      </c>
      <c r="H5" s="204">
        <v>0</v>
      </c>
      <c r="I5" s="204">
        <v>156</v>
      </c>
      <c r="J5" s="204">
        <v>44</v>
      </c>
    </row>
    <row r="6" spans="1:10" ht="18" x14ac:dyDescent="0.25">
      <c r="A6" s="202">
        <v>3</v>
      </c>
      <c r="B6" s="203" t="s">
        <v>347</v>
      </c>
      <c r="C6" s="204">
        <v>640</v>
      </c>
      <c r="D6" s="204">
        <v>229</v>
      </c>
      <c r="E6" s="204">
        <v>88</v>
      </c>
      <c r="F6" s="204">
        <v>88</v>
      </c>
      <c r="G6" s="204">
        <v>143</v>
      </c>
      <c r="H6" s="204">
        <v>4</v>
      </c>
      <c r="I6" s="204">
        <v>82</v>
      </c>
      <c r="J6" s="204">
        <v>8</v>
      </c>
    </row>
    <row r="7" spans="1:10" ht="18" x14ac:dyDescent="0.25">
      <c r="A7" s="202">
        <v>4</v>
      </c>
      <c r="B7" s="203" t="s">
        <v>195</v>
      </c>
      <c r="C7" s="204">
        <v>6166</v>
      </c>
      <c r="D7" s="204">
        <v>2154</v>
      </c>
      <c r="E7" s="204">
        <v>1352</v>
      </c>
      <c r="F7" s="204">
        <v>1352</v>
      </c>
      <c r="G7" s="204">
        <v>802</v>
      </c>
      <c r="H7" s="204">
        <v>305</v>
      </c>
      <c r="I7" s="204">
        <v>283</v>
      </c>
      <c r="J7" s="204">
        <v>9</v>
      </c>
    </row>
    <row r="8" spans="1:10" ht="18" x14ac:dyDescent="0.25">
      <c r="A8" s="202">
        <v>5</v>
      </c>
      <c r="B8" s="203" t="s">
        <v>196</v>
      </c>
      <c r="C8" s="204">
        <v>3297</v>
      </c>
      <c r="D8" s="204">
        <v>1036</v>
      </c>
      <c r="E8" s="204">
        <v>804</v>
      </c>
      <c r="F8" s="204">
        <v>804</v>
      </c>
      <c r="G8" s="204">
        <v>202</v>
      </c>
      <c r="H8" s="204">
        <v>122</v>
      </c>
      <c r="I8" s="204">
        <v>73</v>
      </c>
      <c r="J8" s="204">
        <v>0</v>
      </c>
    </row>
    <row r="9" spans="1:10" ht="18" x14ac:dyDescent="0.25">
      <c r="A9" s="202">
        <v>6</v>
      </c>
      <c r="B9" s="203" t="s">
        <v>197</v>
      </c>
      <c r="C9" s="204">
        <v>1166</v>
      </c>
      <c r="D9" s="204">
        <v>301</v>
      </c>
      <c r="E9" s="204">
        <v>112</v>
      </c>
      <c r="F9" s="204">
        <v>112</v>
      </c>
      <c r="G9" s="204">
        <v>189</v>
      </c>
      <c r="H9" s="204">
        <v>53</v>
      </c>
      <c r="I9" s="204">
        <v>79</v>
      </c>
      <c r="J9" s="204">
        <v>14</v>
      </c>
    </row>
    <row r="10" spans="1:10" ht="18" x14ac:dyDescent="0.25">
      <c r="A10" s="202">
        <v>7</v>
      </c>
      <c r="B10" s="203" t="s">
        <v>198</v>
      </c>
      <c r="C10" s="204">
        <v>2033</v>
      </c>
      <c r="D10" s="204">
        <v>354</v>
      </c>
      <c r="E10" s="204">
        <v>272</v>
      </c>
      <c r="F10" s="204">
        <v>272</v>
      </c>
      <c r="G10" s="204">
        <v>79</v>
      </c>
      <c r="H10" s="204">
        <v>27</v>
      </c>
      <c r="I10" s="204">
        <v>17</v>
      </c>
      <c r="J10" s="204">
        <v>12</v>
      </c>
    </row>
    <row r="11" spans="1:10" ht="18" x14ac:dyDescent="0.25">
      <c r="A11" s="202">
        <v>8</v>
      </c>
      <c r="B11" s="203" t="s">
        <v>199</v>
      </c>
      <c r="C11" s="204">
        <v>2334</v>
      </c>
      <c r="D11" s="204">
        <v>366</v>
      </c>
      <c r="E11" s="204">
        <v>177</v>
      </c>
      <c r="F11" s="204">
        <v>177</v>
      </c>
      <c r="G11" s="204">
        <v>224</v>
      </c>
      <c r="H11" s="204">
        <v>59</v>
      </c>
      <c r="I11" s="204">
        <v>59</v>
      </c>
      <c r="J11" s="204">
        <v>26</v>
      </c>
    </row>
    <row r="12" spans="1:10" ht="18" x14ac:dyDescent="0.25">
      <c r="A12" s="202">
        <v>9</v>
      </c>
      <c r="B12" s="203" t="s">
        <v>200</v>
      </c>
      <c r="C12" s="204">
        <v>4516</v>
      </c>
      <c r="D12" s="204">
        <v>892</v>
      </c>
      <c r="E12" s="204">
        <v>569</v>
      </c>
      <c r="F12" s="204">
        <v>569</v>
      </c>
      <c r="G12" s="204">
        <v>289</v>
      </c>
      <c r="H12" s="204">
        <v>35</v>
      </c>
      <c r="I12" s="204">
        <v>137</v>
      </c>
      <c r="J12" s="204">
        <v>59</v>
      </c>
    </row>
    <row r="13" spans="1:10" ht="18" x14ac:dyDescent="0.25">
      <c r="A13" s="202">
        <v>10</v>
      </c>
      <c r="B13" s="203" t="s">
        <v>201</v>
      </c>
      <c r="C13" s="204">
        <v>1822</v>
      </c>
      <c r="D13" s="204">
        <v>442</v>
      </c>
      <c r="E13" s="204">
        <v>242</v>
      </c>
      <c r="F13" s="204">
        <v>242</v>
      </c>
      <c r="G13" s="204">
        <v>176</v>
      </c>
      <c r="H13" s="204">
        <v>130</v>
      </c>
      <c r="I13" s="204">
        <v>7</v>
      </c>
      <c r="J13" s="204">
        <v>72</v>
      </c>
    </row>
    <row r="14" spans="1:10" ht="18" x14ac:dyDescent="0.25">
      <c r="A14" s="202">
        <v>11</v>
      </c>
      <c r="B14" s="203" t="s">
        <v>202</v>
      </c>
      <c r="C14" s="204">
        <v>2692</v>
      </c>
      <c r="D14" s="204">
        <v>835</v>
      </c>
      <c r="E14" s="204">
        <v>487</v>
      </c>
      <c r="F14" s="204">
        <v>487</v>
      </c>
      <c r="G14" s="204">
        <v>325</v>
      </c>
      <c r="H14" s="204">
        <v>25</v>
      </c>
      <c r="I14" s="204">
        <v>262</v>
      </c>
      <c r="J14" s="204">
        <v>56</v>
      </c>
    </row>
    <row r="15" spans="1:10" ht="18" x14ac:dyDescent="0.25">
      <c r="A15" s="202">
        <v>12</v>
      </c>
      <c r="B15" s="203" t="s">
        <v>203</v>
      </c>
      <c r="C15" s="204">
        <v>3442</v>
      </c>
      <c r="D15" s="204">
        <v>743</v>
      </c>
      <c r="E15" s="204">
        <v>544</v>
      </c>
      <c r="F15" s="204">
        <v>544</v>
      </c>
      <c r="G15" s="204">
        <v>196</v>
      </c>
      <c r="H15" s="204">
        <v>53</v>
      </c>
      <c r="I15" s="204">
        <v>0</v>
      </c>
      <c r="J15" s="204">
        <v>47</v>
      </c>
    </row>
    <row r="16" spans="1:10" ht="18" x14ac:dyDescent="0.25">
      <c r="A16" s="202">
        <v>13</v>
      </c>
      <c r="B16" s="203" t="s">
        <v>204</v>
      </c>
      <c r="C16" s="204">
        <v>3265</v>
      </c>
      <c r="D16" s="204">
        <v>1148</v>
      </c>
      <c r="E16" s="204">
        <v>577</v>
      </c>
      <c r="F16" s="204">
        <v>577</v>
      </c>
      <c r="G16" s="204">
        <v>562</v>
      </c>
      <c r="H16" s="204">
        <v>179</v>
      </c>
      <c r="I16" s="204">
        <v>64</v>
      </c>
      <c r="J16" s="204">
        <v>20</v>
      </c>
    </row>
    <row r="17" spans="1:10" ht="18" x14ac:dyDescent="0.25">
      <c r="A17" s="202">
        <v>14</v>
      </c>
      <c r="B17" s="203" t="s">
        <v>205</v>
      </c>
      <c r="C17" s="204">
        <v>2781</v>
      </c>
      <c r="D17" s="204">
        <v>1530</v>
      </c>
      <c r="E17" s="204">
        <v>539</v>
      </c>
      <c r="F17" s="204">
        <v>539</v>
      </c>
      <c r="G17" s="204">
        <v>879</v>
      </c>
      <c r="H17" s="204">
        <v>150</v>
      </c>
      <c r="I17" s="204">
        <v>354</v>
      </c>
      <c r="J17" s="204">
        <v>40</v>
      </c>
    </row>
    <row r="18" spans="1:10" ht="18" x14ac:dyDescent="0.25">
      <c r="A18" s="202">
        <v>15</v>
      </c>
      <c r="B18" s="203" t="s">
        <v>206</v>
      </c>
      <c r="C18" s="204">
        <v>1753</v>
      </c>
      <c r="D18" s="204">
        <v>361</v>
      </c>
      <c r="E18" s="204">
        <v>150</v>
      </c>
      <c r="F18" s="204">
        <v>150</v>
      </c>
      <c r="G18" s="204">
        <v>176</v>
      </c>
      <c r="H18" s="204">
        <v>28</v>
      </c>
      <c r="I18" s="204">
        <v>46</v>
      </c>
      <c r="J18" s="204">
        <v>11</v>
      </c>
    </row>
    <row r="19" spans="1:10" ht="18" x14ac:dyDescent="0.25">
      <c r="A19" s="202">
        <v>16</v>
      </c>
      <c r="B19" s="203" t="s">
        <v>207</v>
      </c>
      <c r="C19" s="204">
        <v>2088</v>
      </c>
      <c r="D19" s="204">
        <v>607</v>
      </c>
      <c r="E19" s="204">
        <v>414</v>
      </c>
      <c r="F19" s="204">
        <v>414</v>
      </c>
      <c r="G19" s="204">
        <v>119</v>
      </c>
      <c r="H19" s="204"/>
      <c r="I19" s="204">
        <v>79</v>
      </c>
      <c r="J19" s="204">
        <v>4</v>
      </c>
    </row>
    <row r="20" spans="1:10" ht="18" x14ac:dyDescent="0.25">
      <c r="A20" s="202">
        <v>17</v>
      </c>
      <c r="B20" s="203" t="s">
        <v>208</v>
      </c>
      <c r="C20" s="204">
        <v>1909</v>
      </c>
      <c r="D20" s="204">
        <v>582</v>
      </c>
      <c r="E20" s="204">
        <v>315</v>
      </c>
      <c r="F20" s="204">
        <v>315</v>
      </c>
      <c r="G20" s="204">
        <v>247</v>
      </c>
      <c r="H20" s="204">
        <v>77</v>
      </c>
      <c r="I20" s="204">
        <v>116</v>
      </c>
      <c r="J20" s="204">
        <v>37</v>
      </c>
    </row>
    <row r="21" spans="1:10" ht="18" x14ac:dyDescent="0.25">
      <c r="A21" s="202">
        <v>18</v>
      </c>
      <c r="B21" s="203" t="s">
        <v>209</v>
      </c>
      <c r="C21" s="204">
        <v>4111</v>
      </c>
      <c r="D21" s="204">
        <v>1190</v>
      </c>
      <c r="E21" s="204">
        <v>758</v>
      </c>
      <c r="F21" s="204">
        <v>758</v>
      </c>
      <c r="G21" s="204">
        <v>405</v>
      </c>
      <c r="H21" s="204">
        <v>162</v>
      </c>
      <c r="I21" s="204">
        <v>103</v>
      </c>
      <c r="J21" s="204">
        <v>49</v>
      </c>
    </row>
    <row r="22" spans="1:10" ht="18" x14ac:dyDescent="0.25">
      <c r="A22" s="202">
        <v>19</v>
      </c>
      <c r="B22" s="203" t="s">
        <v>211</v>
      </c>
      <c r="C22" s="204">
        <v>2950</v>
      </c>
      <c r="D22" s="204">
        <v>1111</v>
      </c>
      <c r="E22" s="204">
        <v>404</v>
      </c>
      <c r="F22" s="204">
        <v>404</v>
      </c>
      <c r="G22" s="204">
        <v>559</v>
      </c>
      <c r="H22" s="204">
        <v>111</v>
      </c>
      <c r="I22" s="204">
        <v>97</v>
      </c>
      <c r="J22" s="204">
        <v>21</v>
      </c>
    </row>
    <row r="23" spans="1:10" ht="18" x14ac:dyDescent="0.25">
      <c r="A23" s="202">
        <v>20</v>
      </c>
      <c r="B23" s="203" t="s">
        <v>212</v>
      </c>
      <c r="C23" s="204">
        <v>3754</v>
      </c>
      <c r="D23" s="204">
        <v>1181</v>
      </c>
      <c r="E23" s="204">
        <v>859</v>
      </c>
      <c r="F23" s="204">
        <v>859</v>
      </c>
      <c r="G23" s="204">
        <v>317</v>
      </c>
      <c r="H23" s="204">
        <v>177</v>
      </c>
      <c r="I23" s="204">
        <v>137</v>
      </c>
      <c r="J23" s="204">
        <v>58</v>
      </c>
    </row>
    <row r="24" spans="1:10" ht="18" x14ac:dyDescent="0.25">
      <c r="A24" s="202">
        <v>21</v>
      </c>
      <c r="B24" s="203" t="s">
        <v>213</v>
      </c>
      <c r="C24" s="204">
        <v>468</v>
      </c>
      <c r="D24" s="204">
        <v>258</v>
      </c>
      <c r="E24" s="204">
        <v>71</v>
      </c>
      <c r="F24" s="204">
        <v>71</v>
      </c>
      <c r="G24" s="204">
        <v>173</v>
      </c>
      <c r="H24" s="204">
        <v>2</v>
      </c>
      <c r="I24" s="204">
        <v>15</v>
      </c>
      <c r="J24" s="204">
        <v>35</v>
      </c>
    </row>
    <row r="25" spans="1:10" ht="18" x14ac:dyDescent="0.25">
      <c r="A25" s="202">
        <v>22</v>
      </c>
      <c r="B25" s="203" t="s">
        <v>214</v>
      </c>
      <c r="C25" s="204">
        <v>637</v>
      </c>
      <c r="D25" s="204">
        <v>175</v>
      </c>
      <c r="E25" s="204">
        <v>33</v>
      </c>
      <c r="F25" s="204">
        <v>33</v>
      </c>
      <c r="G25" s="204">
        <v>133</v>
      </c>
      <c r="H25" s="204">
        <v>9</v>
      </c>
      <c r="I25" s="204">
        <v>79</v>
      </c>
      <c r="J25" s="204">
        <v>7</v>
      </c>
    </row>
    <row r="26" spans="1:10" ht="18" x14ac:dyDescent="0.25">
      <c r="A26" s="202">
        <v>23</v>
      </c>
      <c r="B26" s="203" t="s">
        <v>215</v>
      </c>
      <c r="C26" s="204">
        <v>3224</v>
      </c>
      <c r="D26" s="204">
        <v>1104</v>
      </c>
      <c r="E26" s="204">
        <v>660</v>
      </c>
      <c r="F26" s="204">
        <v>660</v>
      </c>
      <c r="G26" s="204">
        <v>299</v>
      </c>
      <c r="H26" s="204">
        <v>42</v>
      </c>
      <c r="I26" s="204">
        <v>171</v>
      </c>
      <c r="J26" s="204">
        <v>8</v>
      </c>
    </row>
    <row r="27" spans="1:10" ht="18" x14ac:dyDescent="0.25">
      <c r="A27" s="202">
        <v>24</v>
      </c>
      <c r="B27" s="203" t="s">
        <v>216</v>
      </c>
      <c r="C27" s="204">
        <v>2991</v>
      </c>
      <c r="D27" s="204">
        <v>1234</v>
      </c>
      <c r="E27" s="204">
        <v>722</v>
      </c>
      <c r="F27" s="204">
        <v>722</v>
      </c>
      <c r="G27" s="204">
        <v>468</v>
      </c>
      <c r="H27" s="204">
        <v>171</v>
      </c>
      <c r="I27" s="204">
        <v>96</v>
      </c>
      <c r="J27" s="204">
        <v>4</v>
      </c>
    </row>
    <row r="28" spans="1:10" ht="18" x14ac:dyDescent="0.25">
      <c r="A28" s="202">
        <v>25</v>
      </c>
      <c r="B28" s="203" t="s">
        <v>217</v>
      </c>
      <c r="C28" s="204">
        <v>1945</v>
      </c>
      <c r="D28" s="204">
        <v>360</v>
      </c>
      <c r="E28" s="204">
        <v>297</v>
      </c>
      <c r="F28" s="204">
        <v>297</v>
      </c>
      <c r="G28" s="204">
        <v>63</v>
      </c>
      <c r="H28" s="204">
        <v>11</v>
      </c>
      <c r="I28" s="204">
        <v>17</v>
      </c>
      <c r="J28" s="204">
        <v>17</v>
      </c>
    </row>
    <row r="29" spans="1:10" ht="18" x14ac:dyDescent="0.25">
      <c r="A29" s="202">
        <v>26</v>
      </c>
      <c r="B29" s="203" t="s">
        <v>218</v>
      </c>
      <c r="C29" s="204">
        <v>3386</v>
      </c>
      <c r="D29" s="204">
        <v>601</v>
      </c>
      <c r="E29" s="204">
        <v>253</v>
      </c>
      <c r="F29" s="204">
        <v>253</v>
      </c>
      <c r="G29" s="204">
        <v>338</v>
      </c>
      <c r="H29" s="204">
        <v>78</v>
      </c>
      <c r="I29" s="204">
        <v>54</v>
      </c>
      <c r="J29" s="204">
        <v>7</v>
      </c>
    </row>
    <row r="30" spans="1:10" ht="18" x14ac:dyDescent="0.25">
      <c r="A30" s="202">
        <v>27</v>
      </c>
      <c r="B30" s="203" t="s">
        <v>219</v>
      </c>
      <c r="C30" s="204">
        <v>1193</v>
      </c>
      <c r="D30" s="204">
        <v>352</v>
      </c>
      <c r="E30" s="204">
        <v>258</v>
      </c>
      <c r="F30" s="204">
        <v>258</v>
      </c>
      <c r="G30" s="204">
        <v>85</v>
      </c>
      <c r="H30" s="204">
        <v>0</v>
      </c>
      <c r="I30" s="204">
        <v>82</v>
      </c>
      <c r="J30" s="204">
        <v>19</v>
      </c>
    </row>
    <row r="31" spans="1:10" ht="18" x14ac:dyDescent="0.25">
      <c r="A31" s="202">
        <v>28</v>
      </c>
      <c r="B31" s="205" t="s">
        <v>220</v>
      </c>
      <c r="C31" s="204">
        <v>3071</v>
      </c>
      <c r="D31" s="204">
        <v>913</v>
      </c>
      <c r="E31" s="204">
        <v>677</v>
      </c>
      <c r="F31" s="204">
        <v>677</v>
      </c>
      <c r="G31" s="204">
        <v>236</v>
      </c>
      <c r="H31" s="204">
        <v>55</v>
      </c>
      <c r="I31" s="204">
        <v>79</v>
      </c>
      <c r="J31" s="204">
        <v>12</v>
      </c>
    </row>
    <row r="32" spans="1:10" ht="18" x14ac:dyDescent="0.25">
      <c r="A32" s="202">
        <v>29</v>
      </c>
      <c r="B32" s="205" t="s">
        <v>348</v>
      </c>
      <c r="C32" s="204">
        <v>1515</v>
      </c>
      <c r="D32" s="204">
        <v>441</v>
      </c>
      <c r="E32" s="204">
        <v>281</v>
      </c>
      <c r="F32" s="204">
        <v>281</v>
      </c>
      <c r="G32" s="204">
        <v>166</v>
      </c>
      <c r="H32" s="204">
        <v>65</v>
      </c>
      <c r="I32" s="204">
        <v>98</v>
      </c>
      <c r="J32" s="204">
        <v>33</v>
      </c>
    </row>
    <row r="33" spans="1:10" ht="18" x14ac:dyDescent="0.25">
      <c r="A33" s="202">
        <v>30</v>
      </c>
      <c r="B33" s="206" t="s">
        <v>222</v>
      </c>
      <c r="C33" s="204">
        <v>1903</v>
      </c>
      <c r="D33" s="204">
        <v>608</v>
      </c>
      <c r="E33" s="204">
        <v>240</v>
      </c>
      <c r="F33" s="204">
        <v>240</v>
      </c>
      <c r="G33" s="204">
        <v>369</v>
      </c>
      <c r="H33" s="204">
        <v>122</v>
      </c>
      <c r="I33" s="204">
        <v>133</v>
      </c>
      <c r="J33" s="204">
        <v>27</v>
      </c>
    </row>
    <row r="34" spans="1:10" ht="18" x14ac:dyDescent="0.25">
      <c r="A34" s="202">
        <v>31</v>
      </c>
      <c r="B34" s="205" t="s">
        <v>223</v>
      </c>
      <c r="C34" s="204">
        <v>2238</v>
      </c>
      <c r="D34" s="204">
        <v>562</v>
      </c>
      <c r="E34" s="204">
        <v>414</v>
      </c>
      <c r="F34" s="204">
        <v>414</v>
      </c>
      <c r="G34" s="204">
        <v>118</v>
      </c>
      <c r="H34" s="204">
        <v>0</v>
      </c>
      <c r="I34" s="204">
        <v>169</v>
      </c>
      <c r="J34" s="204">
        <v>0</v>
      </c>
    </row>
    <row r="35" spans="1:10" ht="18" x14ac:dyDescent="0.25">
      <c r="A35" s="202">
        <v>32</v>
      </c>
      <c r="B35" s="205" t="s">
        <v>224</v>
      </c>
      <c r="C35" s="204">
        <v>876</v>
      </c>
      <c r="D35" s="204">
        <v>90</v>
      </c>
      <c r="E35" s="204">
        <v>48</v>
      </c>
      <c r="F35" s="204">
        <v>48</v>
      </c>
      <c r="G35" s="204">
        <v>42</v>
      </c>
      <c r="H35" s="204">
        <v>2</v>
      </c>
      <c r="I35" s="204">
        <v>11</v>
      </c>
      <c r="J35" s="204">
        <v>8</v>
      </c>
    </row>
    <row r="36" spans="1:10" ht="18" x14ac:dyDescent="0.25">
      <c r="A36" s="202">
        <v>33</v>
      </c>
      <c r="B36" s="207" t="s">
        <v>225</v>
      </c>
      <c r="C36" s="204">
        <v>2700</v>
      </c>
      <c r="D36" s="204">
        <v>430</v>
      </c>
      <c r="E36" s="204">
        <v>194</v>
      </c>
      <c r="F36" s="204">
        <v>194</v>
      </c>
      <c r="G36" s="204">
        <v>232</v>
      </c>
      <c r="H36" s="204">
        <v>54</v>
      </c>
      <c r="I36" s="204">
        <v>76</v>
      </c>
      <c r="J36" s="204">
        <v>23</v>
      </c>
    </row>
    <row r="37" spans="1:10" ht="18" x14ac:dyDescent="0.25">
      <c r="A37" s="208">
        <v>34</v>
      </c>
      <c r="B37" s="209" t="s">
        <v>226</v>
      </c>
      <c r="C37" s="204">
        <v>3627</v>
      </c>
      <c r="D37" s="204">
        <v>503</v>
      </c>
      <c r="E37" s="204">
        <v>347</v>
      </c>
      <c r="F37" s="204">
        <v>347</v>
      </c>
      <c r="G37" s="204">
        <v>156</v>
      </c>
      <c r="H37" s="204">
        <v>17</v>
      </c>
      <c r="I37" s="204">
        <v>18</v>
      </c>
      <c r="J37" s="204">
        <v>0</v>
      </c>
    </row>
    <row r="38" spans="1:10" ht="18" x14ac:dyDescent="0.25">
      <c r="A38" s="208">
        <v>35</v>
      </c>
      <c r="B38" s="209" t="s">
        <v>349</v>
      </c>
      <c r="C38" s="204">
        <v>2089</v>
      </c>
      <c r="D38" s="204">
        <v>315</v>
      </c>
      <c r="E38" s="204">
        <v>260</v>
      </c>
      <c r="F38" s="204">
        <v>260</v>
      </c>
      <c r="G38" s="204">
        <v>61</v>
      </c>
      <c r="H38" s="204">
        <v>25</v>
      </c>
      <c r="I38" s="204">
        <v>10</v>
      </c>
      <c r="J38" s="204">
        <v>10</v>
      </c>
    </row>
    <row r="39" spans="1:10" ht="18" x14ac:dyDescent="0.25">
      <c r="A39" s="208">
        <v>36</v>
      </c>
      <c r="B39" s="209" t="s">
        <v>228</v>
      </c>
      <c r="C39" s="204">
        <v>3144</v>
      </c>
      <c r="D39" s="204">
        <v>742</v>
      </c>
      <c r="E39" s="204">
        <v>211</v>
      </c>
      <c r="F39" s="204">
        <v>211</v>
      </c>
      <c r="G39" s="204">
        <v>472</v>
      </c>
      <c r="H39" s="204">
        <v>15</v>
      </c>
      <c r="I39" s="204">
        <v>51</v>
      </c>
      <c r="J39" s="204">
        <v>40</v>
      </c>
    </row>
    <row r="40" spans="1:10" ht="18" x14ac:dyDescent="0.25">
      <c r="A40" s="208">
        <v>37</v>
      </c>
      <c r="B40" s="209" t="s">
        <v>229</v>
      </c>
      <c r="C40" s="204">
        <v>3289</v>
      </c>
      <c r="D40" s="204">
        <v>865</v>
      </c>
      <c r="E40" s="204">
        <v>682</v>
      </c>
      <c r="F40" s="204">
        <v>682</v>
      </c>
      <c r="G40" s="204">
        <v>132</v>
      </c>
      <c r="H40" s="204">
        <v>72</v>
      </c>
      <c r="I40" s="204">
        <v>28</v>
      </c>
      <c r="J40" s="204">
        <v>1</v>
      </c>
    </row>
    <row r="41" spans="1:10" ht="18" x14ac:dyDescent="0.25">
      <c r="A41" s="208">
        <v>38</v>
      </c>
      <c r="B41" s="209" t="s">
        <v>230</v>
      </c>
      <c r="C41" s="204">
        <v>2120</v>
      </c>
      <c r="D41" s="204">
        <v>102</v>
      </c>
      <c r="E41" s="204">
        <v>74</v>
      </c>
      <c r="F41" s="204">
        <v>74</v>
      </c>
      <c r="G41" s="204">
        <v>28</v>
      </c>
      <c r="H41" s="204">
        <v>0</v>
      </c>
      <c r="I41" s="204">
        <v>0</v>
      </c>
      <c r="J41" s="204">
        <v>0</v>
      </c>
    </row>
    <row r="42" spans="1:10" ht="18" x14ac:dyDescent="0.25">
      <c r="A42" s="208">
        <v>39</v>
      </c>
      <c r="B42" s="209" t="s">
        <v>350</v>
      </c>
      <c r="C42" s="204">
        <v>3128</v>
      </c>
      <c r="D42" s="204">
        <v>750</v>
      </c>
      <c r="E42" s="204">
        <v>319</v>
      </c>
      <c r="F42" s="204">
        <v>319</v>
      </c>
      <c r="G42" s="204">
        <v>339</v>
      </c>
      <c r="H42" s="204">
        <v>162</v>
      </c>
      <c r="I42" s="204">
        <v>65</v>
      </c>
      <c r="J42" s="204">
        <v>0</v>
      </c>
    </row>
    <row r="43" spans="1:10" ht="18" x14ac:dyDescent="0.25">
      <c r="A43" s="208">
        <v>40</v>
      </c>
      <c r="B43" s="209" t="s">
        <v>231</v>
      </c>
      <c r="C43" s="204">
        <v>3990</v>
      </c>
      <c r="D43" s="204">
        <v>957</v>
      </c>
      <c r="E43" s="204">
        <v>427</v>
      </c>
      <c r="F43" s="204">
        <v>427</v>
      </c>
      <c r="G43" s="204">
        <v>497</v>
      </c>
      <c r="H43" s="204">
        <v>37</v>
      </c>
      <c r="I43" s="204">
        <v>167</v>
      </c>
      <c r="J43" s="204">
        <v>33</v>
      </c>
    </row>
    <row r="44" spans="1:10" ht="18" x14ac:dyDescent="0.25">
      <c r="A44" s="208">
        <v>41</v>
      </c>
      <c r="B44" s="209" t="s">
        <v>232</v>
      </c>
      <c r="C44" s="204">
        <v>5407</v>
      </c>
      <c r="D44" s="204">
        <v>1083</v>
      </c>
      <c r="E44" s="204">
        <v>875</v>
      </c>
      <c r="F44" s="204">
        <v>875</v>
      </c>
      <c r="G44" s="204">
        <v>197</v>
      </c>
      <c r="H44" s="204">
        <v>53</v>
      </c>
      <c r="I44" s="204">
        <v>23</v>
      </c>
      <c r="J44" s="204">
        <v>32</v>
      </c>
    </row>
    <row r="45" spans="1:10" ht="18" x14ac:dyDescent="0.25">
      <c r="A45" s="210" t="s">
        <v>85</v>
      </c>
      <c r="B45" s="211"/>
      <c r="C45" s="212">
        <f t="shared" ref="C45:J45" si="0">SUM(C4:C44)</f>
        <v>110190</v>
      </c>
      <c r="D45" s="212">
        <f t="shared" si="0"/>
        <v>29128</v>
      </c>
      <c r="E45" s="212">
        <f t="shared" si="0"/>
        <v>17333</v>
      </c>
      <c r="F45" s="212">
        <f t="shared" si="0"/>
        <v>17333</v>
      </c>
      <c r="G45" s="212">
        <f t="shared" si="0"/>
        <v>10768</v>
      </c>
      <c r="H45" s="212">
        <f t="shared" si="0"/>
        <v>2744</v>
      </c>
      <c r="I45" s="212">
        <f t="shared" si="0"/>
        <v>3593</v>
      </c>
      <c r="J45" s="212">
        <f t="shared" si="0"/>
        <v>939</v>
      </c>
    </row>
    <row r="46" spans="1:10" x14ac:dyDescent="0.25">
      <c r="G46" s="213"/>
    </row>
    <row r="47" spans="1:10" ht="18.75" x14ac:dyDescent="0.3">
      <c r="B47" s="214" t="s">
        <v>345</v>
      </c>
      <c r="C47" s="214"/>
      <c r="D47" s="214"/>
      <c r="E47" s="214"/>
      <c r="F47" s="214"/>
      <c r="G47" s="214"/>
      <c r="H47" s="214"/>
      <c r="I47" s="214"/>
      <c r="J47" s="214"/>
    </row>
  </sheetData>
  <mergeCells count="11">
    <mergeCell ref="A45:B45"/>
    <mergeCell ref="B47:J47"/>
    <mergeCell ref="I1:J1"/>
    <mergeCell ref="A2:A3"/>
    <mergeCell ref="B2:B3"/>
    <mergeCell ref="C2:C3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106D-4CB8-4039-A933-FAAE60236878}">
  <dimension ref="A1:R24"/>
  <sheetViews>
    <sheetView workbookViewId="0">
      <selection sqref="A1:R1048576"/>
    </sheetView>
  </sheetViews>
  <sheetFormatPr defaultRowHeight="15" x14ac:dyDescent="0.25"/>
  <cols>
    <col min="2" max="2" width="41" customWidth="1"/>
    <col min="3" max="3" width="8.42578125" customWidth="1"/>
    <col min="4" max="4" width="10.28515625" customWidth="1"/>
    <col min="8" max="8" width="9.5703125" bestFit="1" customWidth="1"/>
    <col min="10" max="10" width="9.5703125" bestFit="1" customWidth="1"/>
    <col min="12" max="12" width="9.5703125" bestFit="1" customWidth="1"/>
    <col min="18" max="18" width="9.5703125" bestFit="1" customWidth="1"/>
  </cols>
  <sheetData>
    <row r="1" spans="1:18" ht="21" x14ac:dyDescent="0.25">
      <c r="A1" s="215" t="s">
        <v>351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7"/>
    </row>
    <row r="2" spans="1:18" x14ac:dyDescent="0.25">
      <c r="A2" s="218" t="s">
        <v>90</v>
      </c>
      <c r="B2" s="218" t="s">
        <v>352</v>
      </c>
      <c r="C2" s="218" t="s">
        <v>353</v>
      </c>
      <c r="D2" s="218"/>
      <c r="E2" s="218" t="s">
        <v>354</v>
      </c>
      <c r="F2" s="218"/>
      <c r="G2" s="218" t="s">
        <v>355</v>
      </c>
      <c r="H2" s="218"/>
      <c r="I2" s="218" t="s">
        <v>356</v>
      </c>
      <c r="J2" s="218"/>
      <c r="K2" s="218" t="s">
        <v>357</v>
      </c>
      <c r="L2" s="218"/>
      <c r="M2" s="218" t="s">
        <v>358</v>
      </c>
      <c r="N2" s="218"/>
      <c r="O2" s="218" t="s">
        <v>359</v>
      </c>
      <c r="P2" s="218"/>
      <c r="Q2" s="218" t="s">
        <v>360</v>
      </c>
      <c r="R2" s="218"/>
    </row>
    <row r="3" spans="1:18" x14ac:dyDescent="0.2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</row>
    <row r="4" spans="1:18" ht="22.5" x14ac:dyDescent="0.25">
      <c r="A4" s="218"/>
      <c r="B4" s="218"/>
      <c r="C4" s="218" t="s">
        <v>361</v>
      </c>
      <c r="D4" s="219" t="s">
        <v>362</v>
      </c>
      <c r="E4" s="219" t="s">
        <v>363</v>
      </c>
      <c r="F4" s="219" t="s">
        <v>362</v>
      </c>
      <c r="G4" s="219" t="s">
        <v>363</v>
      </c>
      <c r="H4" s="219" t="s">
        <v>362</v>
      </c>
      <c r="I4" s="219" t="s">
        <v>363</v>
      </c>
      <c r="J4" s="219" t="s">
        <v>364</v>
      </c>
      <c r="K4" s="219" t="s">
        <v>363</v>
      </c>
      <c r="L4" s="219" t="s">
        <v>364</v>
      </c>
      <c r="M4" s="219" t="s">
        <v>363</v>
      </c>
      <c r="N4" s="219" t="s">
        <v>364</v>
      </c>
      <c r="O4" s="218" t="s">
        <v>361</v>
      </c>
      <c r="P4" s="219" t="s">
        <v>362</v>
      </c>
      <c r="Q4" s="218" t="s">
        <v>361</v>
      </c>
      <c r="R4" s="219" t="s">
        <v>364</v>
      </c>
    </row>
    <row r="5" spans="1:18" ht="22.5" x14ac:dyDescent="0.25">
      <c r="A5" s="218"/>
      <c r="B5" s="218"/>
      <c r="C5" s="218"/>
      <c r="D5" s="219" t="s">
        <v>365</v>
      </c>
      <c r="E5" s="219" t="s">
        <v>366</v>
      </c>
      <c r="F5" s="219" t="s">
        <v>365</v>
      </c>
      <c r="G5" s="219" t="s">
        <v>366</v>
      </c>
      <c r="H5" s="219" t="s">
        <v>365</v>
      </c>
      <c r="I5" s="219" t="s">
        <v>366</v>
      </c>
      <c r="J5" s="219" t="s">
        <v>365</v>
      </c>
      <c r="K5" s="219" t="s">
        <v>366</v>
      </c>
      <c r="L5" s="219" t="s">
        <v>365</v>
      </c>
      <c r="M5" s="219" t="s">
        <v>366</v>
      </c>
      <c r="N5" s="219" t="s">
        <v>365</v>
      </c>
      <c r="O5" s="218"/>
      <c r="P5" s="219" t="s">
        <v>365</v>
      </c>
      <c r="Q5" s="218"/>
      <c r="R5" s="219" t="s">
        <v>365</v>
      </c>
    </row>
    <row r="6" spans="1:18" x14ac:dyDescent="0.25">
      <c r="A6" s="220">
        <v>1</v>
      </c>
      <c r="B6" s="221" t="s">
        <v>149</v>
      </c>
      <c r="C6" s="222">
        <v>0</v>
      </c>
      <c r="D6" s="223">
        <v>0</v>
      </c>
      <c r="E6" s="222">
        <v>0</v>
      </c>
      <c r="F6" s="223">
        <v>0</v>
      </c>
      <c r="G6" s="222">
        <v>1</v>
      </c>
      <c r="H6" s="223">
        <v>17.5</v>
      </c>
      <c r="I6" s="222">
        <v>0</v>
      </c>
      <c r="J6" s="223">
        <v>0</v>
      </c>
      <c r="K6" s="222">
        <v>1</v>
      </c>
      <c r="L6" s="223">
        <v>17.5</v>
      </c>
      <c r="M6" s="222">
        <v>0</v>
      </c>
      <c r="N6" s="223">
        <v>0</v>
      </c>
      <c r="O6" s="222">
        <v>0</v>
      </c>
      <c r="P6" s="223">
        <v>0</v>
      </c>
      <c r="Q6" s="222">
        <v>1</v>
      </c>
      <c r="R6" s="223">
        <v>17.5</v>
      </c>
    </row>
    <row r="7" spans="1:18" x14ac:dyDescent="0.25">
      <c r="A7" s="220">
        <v>2</v>
      </c>
      <c r="B7" s="221" t="s">
        <v>98</v>
      </c>
      <c r="C7" s="222">
        <v>8</v>
      </c>
      <c r="D7" s="223">
        <v>58.88</v>
      </c>
      <c r="E7" s="222">
        <v>7</v>
      </c>
      <c r="F7" s="223">
        <v>47.97</v>
      </c>
      <c r="G7" s="222">
        <v>84</v>
      </c>
      <c r="H7" s="223">
        <v>880.08</v>
      </c>
      <c r="I7" s="222">
        <v>82</v>
      </c>
      <c r="J7" s="223">
        <v>370.5</v>
      </c>
      <c r="K7" s="222">
        <v>36</v>
      </c>
      <c r="L7" s="223">
        <v>336.38</v>
      </c>
      <c r="M7" s="222">
        <v>0</v>
      </c>
      <c r="N7" s="223">
        <v>0</v>
      </c>
      <c r="O7" s="222">
        <v>7</v>
      </c>
      <c r="P7" s="223">
        <v>41.38</v>
      </c>
      <c r="Q7" s="222">
        <v>83</v>
      </c>
      <c r="R7" s="223">
        <v>876.33</v>
      </c>
    </row>
    <row r="8" spans="1:18" x14ac:dyDescent="0.25">
      <c r="A8" s="220">
        <v>3</v>
      </c>
      <c r="B8" s="221" t="s">
        <v>99</v>
      </c>
      <c r="C8" s="222">
        <v>4</v>
      </c>
      <c r="D8" s="223">
        <v>25.76</v>
      </c>
      <c r="E8" s="222">
        <v>1</v>
      </c>
      <c r="F8" s="223">
        <v>17.5</v>
      </c>
      <c r="G8" s="222">
        <v>6</v>
      </c>
      <c r="H8" s="223">
        <v>52.91</v>
      </c>
      <c r="I8" s="222">
        <v>13</v>
      </c>
      <c r="J8" s="223">
        <v>44.08</v>
      </c>
      <c r="K8" s="222">
        <v>3</v>
      </c>
      <c r="L8" s="223">
        <v>13.29</v>
      </c>
      <c r="M8" s="222">
        <v>0</v>
      </c>
      <c r="N8" s="223">
        <v>0</v>
      </c>
      <c r="O8" s="222">
        <v>3</v>
      </c>
      <c r="P8" s="223">
        <v>8.26</v>
      </c>
      <c r="Q8" s="222">
        <v>6</v>
      </c>
      <c r="R8" s="223">
        <v>52.91</v>
      </c>
    </row>
    <row r="9" spans="1:18" x14ac:dyDescent="0.25">
      <c r="A9" s="220">
        <v>4</v>
      </c>
      <c r="B9" s="221" t="s">
        <v>100</v>
      </c>
      <c r="C9" s="222">
        <v>0</v>
      </c>
      <c r="D9" s="223">
        <v>0</v>
      </c>
      <c r="E9" s="222">
        <v>0</v>
      </c>
      <c r="F9" s="223">
        <v>0</v>
      </c>
      <c r="G9" s="222">
        <v>2</v>
      </c>
      <c r="H9" s="223">
        <v>29.98</v>
      </c>
      <c r="I9" s="222">
        <v>0</v>
      </c>
      <c r="J9" s="223">
        <v>0</v>
      </c>
      <c r="K9" s="222">
        <v>1</v>
      </c>
      <c r="L9" s="223">
        <v>17.5</v>
      </c>
      <c r="M9" s="222">
        <v>0</v>
      </c>
      <c r="N9" s="223">
        <v>0</v>
      </c>
      <c r="O9" s="222">
        <v>0</v>
      </c>
      <c r="P9" s="223">
        <v>0</v>
      </c>
      <c r="Q9" s="222">
        <v>2</v>
      </c>
      <c r="R9" s="223">
        <v>29.98</v>
      </c>
    </row>
    <row r="10" spans="1:18" x14ac:dyDescent="0.25">
      <c r="A10" s="220">
        <v>5</v>
      </c>
      <c r="B10" s="221" t="s">
        <v>367</v>
      </c>
      <c r="C10" s="222">
        <v>4</v>
      </c>
      <c r="D10" s="223">
        <v>12.34</v>
      </c>
      <c r="E10" s="222">
        <v>0</v>
      </c>
      <c r="F10" s="223">
        <v>0</v>
      </c>
      <c r="G10" s="222">
        <v>34</v>
      </c>
      <c r="H10" s="223">
        <v>212.13</v>
      </c>
      <c r="I10" s="222">
        <v>48</v>
      </c>
      <c r="J10" s="223">
        <v>120.15</v>
      </c>
      <c r="K10" s="222">
        <v>9</v>
      </c>
      <c r="L10" s="223">
        <v>63.26</v>
      </c>
      <c r="M10" s="222">
        <v>0</v>
      </c>
      <c r="N10" s="223">
        <v>0</v>
      </c>
      <c r="O10" s="222">
        <v>4</v>
      </c>
      <c r="P10" s="223">
        <v>12.34</v>
      </c>
      <c r="Q10" s="222">
        <v>33</v>
      </c>
      <c r="R10" s="223">
        <v>204.5</v>
      </c>
    </row>
    <row r="11" spans="1:18" x14ac:dyDescent="0.25">
      <c r="A11" s="220">
        <v>6</v>
      </c>
      <c r="B11" s="221" t="s">
        <v>101</v>
      </c>
      <c r="C11" s="222">
        <v>2</v>
      </c>
      <c r="D11" s="223">
        <v>7</v>
      </c>
      <c r="E11" s="222">
        <v>1</v>
      </c>
      <c r="F11" s="223">
        <v>3.5</v>
      </c>
      <c r="G11" s="222">
        <v>73</v>
      </c>
      <c r="H11" s="223">
        <v>706.65</v>
      </c>
      <c r="I11" s="222">
        <v>20</v>
      </c>
      <c r="J11" s="223">
        <v>83.05</v>
      </c>
      <c r="K11" s="222">
        <v>28</v>
      </c>
      <c r="L11" s="223">
        <v>257.73</v>
      </c>
      <c r="M11" s="222">
        <v>0</v>
      </c>
      <c r="N11" s="223">
        <v>0</v>
      </c>
      <c r="O11" s="222">
        <v>2</v>
      </c>
      <c r="P11" s="223">
        <v>7</v>
      </c>
      <c r="Q11" s="222">
        <v>73</v>
      </c>
      <c r="R11" s="223">
        <v>706.65</v>
      </c>
    </row>
    <row r="12" spans="1:18" x14ac:dyDescent="0.25">
      <c r="A12" s="220">
        <v>7</v>
      </c>
      <c r="B12" s="221" t="s">
        <v>102</v>
      </c>
      <c r="C12" s="222">
        <v>1</v>
      </c>
      <c r="D12" s="223">
        <v>8.75</v>
      </c>
      <c r="E12" s="222">
        <v>1</v>
      </c>
      <c r="F12" s="223">
        <v>17.5</v>
      </c>
      <c r="G12" s="222">
        <v>27</v>
      </c>
      <c r="H12" s="223">
        <v>285.81</v>
      </c>
      <c r="I12" s="222">
        <v>18</v>
      </c>
      <c r="J12" s="223">
        <v>84.04</v>
      </c>
      <c r="K12" s="222">
        <v>8</v>
      </c>
      <c r="L12" s="223">
        <v>103.45</v>
      </c>
      <c r="M12" s="222">
        <v>0</v>
      </c>
      <c r="N12" s="223">
        <v>0</v>
      </c>
      <c r="O12" s="222">
        <v>1</v>
      </c>
      <c r="P12" s="223">
        <v>8.75</v>
      </c>
      <c r="Q12" s="222">
        <v>27</v>
      </c>
      <c r="R12" s="223">
        <v>285.81</v>
      </c>
    </row>
    <row r="13" spans="1:18" x14ac:dyDescent="0.25">
      <c r="A13" s="220">
        <v>8</v>
      </c>
      <c r="B13" s="221" t="s">
        <v>114</v>
      </c>
      <c r="C13" s="222">
        <v>0</v>
      </c>
      <c r="D13" s="223">
        <v>0</v>
      </c>
      <c r="E13" s="222">
        <v>0</v>
      </c>
      <c r="F13" s="223">
        <v>0</v>
      </c>
      <c r="G13" s="222">
        <v>2</v>
      </c>
      <c r="H13" s="223">
        <v>30</v>
      </c>
      <c r="I13" s="222">
        <v>1</v>
      </c>
      <c r="J13" s="223">
        <v>3.42</v>
      </c>
      <c r="K13" s="222">
        <v>0</v>
      </c>
      <c r="L13" s="223">
        <v>0</v>
      </c>
      <c r="M13" s="222">
        <v>0</v>
      </c>
      <c r="N13" s="223">
        <v>0</v>
      </c>
      <c r="O13" s="222">
        <v>0</v>
      </c>
      <c r="P13" s="223">
        <v>0</v>
      </c>
      <c r="Q13" s="222">
        <v>2</v>
      </c>
      <c r="R13" s="223">
        <v>30</v>
      </c>
    </row>
    <row r="14" spans="1:18" x14ac:dyDescent="0.25">
      <c r="A14" s="220">
        <v>9</v>
      </c>
      <c r="B14" s="221" t="s">
        <v>342</v>
      </c>
      <c r="C14" s="222">
        <v>0</v>
      </c>
      <c r="D14" s="223">
        <v>0</v>
      </c>
      <c r="E14" s="222">
        <v>0</v>
      </c>
      <c r="F14" s="223">
        <v>0</v>
      </c>
      <c r="G14" s="222">
        <v>3</v>
      </c>
      <c r="H14" s="223">
        <v>25.2</v>
      </c>
      <c r="I14" s="222">
        <v>1</v>
      </c>
      <c r="J14" s="223">
        <v>4.8099999999999996</v>
      </c>
      <c r="K14" s="222">
        <v>3</v>
      </c>
      <c r="L14" s="223">
        <v>25.2</v>
      </c>
      <c r="M14" s="222">
        <v>0</v>
      </c>
      <c r="N14" s="223">
        <v>0</v>
      </c>
      <c r="O14" s="222">
        <v>0</v>
      </c>
      <c r="P14" s="223">
        <v>0</v>
      </c>
      <c r="Q14" s="222">
        <v>3</v>
      </c>
      <c r="R14" s="223">
        <v>25.2</v>
      </c>
    </row>
    <row r="15" spans="1:18" x14ac:dyDescent="0.25">
      <c r="A15" s="220">
        <v>10</v>
      </c>
      <c r="B15" s="221" t="s">
        <v>116</v>
      </c>
      <c r="C15" s="222">
        <v>1</v>
      </c>
      <c r="D15" s="223">
        <v>3.5</v>
      </c>
      <c r="E15" s="222">
        <v>0</v>
      </c>
      <c r="F15" s="223">
        <v>0</v>
      </c>
      <c r="G15" s="222">
        <v>14</v>
      </c>
      <c r="H15" s="223">
        <v>173.29</v>
      </c>
      <c r="I15" s="222">
        <v>10</v>
      </c>
      <c r="J15" s="223">
        <v>48</v>
      </c>
      <c r="K15" s="222">
        <v>9</v>
      </c>
      <c r="L15" s="223">
        <v>100.27</v>
      </c>
      <c r="M15" s="222">
        <v>0</v>
      </c>
      <c r="N15" s="223">
        <v>0</v>
      </c>
      <c r="O15" s="222">
        <v>1</v>
      </c>
      <c r="P15" s="223">
        <v>3.5</v>
      </c>
      <c r="Q15" s="222">
        <v>14</v>
      </c>
      <c r="R15" s="223">
        <v>173.29</v>
      </c>
    </row>
    <row r="16" spans="1:18" x14ac:dyDescent="0.25">
      <c r="A16" s="220">
        <v>11</v>
      </c>
      <c r="B16" s="221" t="s">
        <v>103</v>
      </c>
      <c r="C16" s="222">
        <v>1</v>
      </c>
      <c r="D16" s="223">
        <v>12.5</v>
      </c>
      <c r="E16" s="222">
        <v>0</v>
      </c>
      <c r="F16" s="223">
        <v>0</v>
      </c>
      <c r="G16" s="222">
        <v>8</v>
      </c>
      <c r="H16" s="223">
        <v>66.75</v>
      </c>
      <c r="I16" s="222">
        <v>5</v>
      </c>
      <c r="J16" s="223">
        <v>28.21</v>
      </c>
      <c r="K16" s="222">
        <v>3</v>
      </c>
      <c r="L16" s="223">
        <v>12.59</v>
      </c>
      <c r="M16" s="222">
        <v>0</v>
      </c>
      <c r="N16" s="223">
        <v>0</v>
      </c>
      <c r="O16" s="222">
        <v>1</v>
      </c>
      <c r="P16" s="223">
        <v>12.5</v>
      </c>
      <c r="Q16" s="222">
        <v>8</v>
      </c>
      <c r="R16" s="223">
        <v>66.75</v>
      </c>
    </row>
    <row r="17" spans="1:18" x14ac:dyDescent="0.25">
      <c r="A17" s="220">
        <v>12</v>
      </c>
      <c r="B17" s="221" t="s">
        <v>104</v>
      </c>
      <c r="C17" s="222">
        <v>2</v>
      </c>
      <c r="D17" s="223">
        <v>6.3</v>
      </c>
      <c r="E17" s="222">
        <v>0</v>
      </c>
      <c r="F17" s="223">
        <v>0</v>
      </c>
      <c r="G17" s="222">
        <v>6</v>
      </c>
      <c r="H17" s="223">
        <v>30.02</v>
      </c>
      <c r="I17" s="222">
        <v>17</v>
      </c>
      <c r="J17" s="223">
        <v>64.59</v>
      </c>
      <c r="K17" s="222">
        <v>2</v>
      </c>
      <c r="L17" s="223">
        <v>7.5</v>
      </c>
      <c r="M17" s="222">
        <v>0</v>
      </c>
      <c r="N17" s="223">
        <v>0</v>
      </c>
      <c r="O17" s="222">
        <v>2</v>
      </c>
      <c r="P17" s="223">
        <v>6.3</v>
      </c>
      <c r="Q17" s="222">
        <v>6</v>
      </c>
      <c r="R17" s="223">
        <v>30.02</v>
      </c>
    </row>
    <row r="18" spans="1:18" x14ac:dyDescent="0.25">
      <c r="A18" s="220">
        <v>13</v>
      </c>
      <c r="B18" s="221" t="s">
        <v>105</v>
      </c>
      <c r="C18" s="222">
        <v>0</v>
      </c>
      <c r="D18" s="223">
        <v>0</v>
      </c>
      <c r="E18" s="222">
        <v>0</v>
      </c>
      <c r="F18" s="223">
        <v>0</v>
      </c>
      <c r="G18" s="222">
        <v>3</v>
      </c>
      <c r="H18" s="223">
        <v>25.12</v>
      </c>
      <c r="I18" s="222">
        <v>3</v>
      </c>
      <c r="J18" s="223">
        <v>15.36</v>
      </c>
      <c r="K18" s="222">
        <v>1</v>
      </c>
      <c r="L18" s="223">
        <v>8.0299999999999994</v>
      </c>
      <c r="M18" s="222">
        <v>0</v>
      </c>
      <c r="N18" s="223">
        <v>0</v>
      </c>
      <c r="O18" s="222">
        <v>0</v>
      </c>
      <c r="P18" s="223">
        <v>0</v>
      </c>
      <c r="Q18" s="222">
        <v>3</v>
      </c>
      <c r="R18" s="223">
        <v>25.12</v>
      </c>
    </row>
    <row r="19" spans="1:18" x14ac:dyDescent="0.25">
      <c r="A19" s="220">
        <v>14</v>
      </c>
      <c r="B19" s="221" t="s">
        <v>106</v>
      </c>
      <c r="C19" s="222">
        <v>8</v>
      </c>
      <c r="D19" s="223">
        <v>62.59</v>
      </c>
      <c r="E19" s="222">
        <v>6</v>
      </c>
      <c r="F19" s="223">
        <v>18</v>
      </c>
      <c r="G19" s="222">
        <v>207</v>
      </c>
      <c r="H19" s="223">
        <v>1528.83</v>
      </c>
      <c r="I19" s="222">
        <v>143</v>
      </c>
      <c r="J19" s="223">
        <v>470.42</v>
      </c>
      <c r="K19" s="222">
        <v>79</v>
      </c>
      <c r="L19" s="223">
        <v>536.33000000000004</v>
      </c>
      <c r="M19" s="222">
        <v>0</v>
      </c>
      <c r="N19" s="223">
        <v>0</v>
      </c>
      <c r="O19" s="222">
        <v>7</v>
      </c>
      <c r="P19" s="223">
        <v>59.09</v>
      </c>
      <c r="Q19" s="222">
        <v>206</v>
      </c>
      <c r="R19" s="223">
        <v>1525.33</v>
      </c>
    </row>
    <row r="20" spans="1:18" x14ac:dyDescent="0.25">
      <c r="A20" s="220">
        <v>15</v>
      </c>
      <c r="B20" s="221" t="s">
        <v>368</v>
      </c>
      <c r="C20" s="222">
        <v>0</v>
      </c>
      <c r="D20" s="223">
        <v>0</v>
      </c>
      <c r="E20" s="222">
        <v>0</v>
      </c>
      <c r="F20" s="223">
        <v>0</v>
      </c>
      <c r="G20" s="222">
        <v>23</v>
      </c>
      <c r="H20" s="223">
        <v>216.25</v>
      </c>
      <c r="I20" s="222">
        <v>23</v>
      </c>
      <c r="J20" s="223">
        <v>77.41</v>
      </c>
      <c r="K20" s="222">
        <v>10</v>
      </c>
      <c r="L20" s="223">
        <v>67.62</v>
      </c>
      <c r="M20" s="222">
        <v>0</v>
      </c>
      <c r="N20" s="223">
        <v>0</v>
      </c>
      <c r="O20" s="222">
        <v>0</v>
      </c>
      <c r="P20" s="223">
        <v>0</v>
      </c>
      <c r="Q20" s="222">
        <v>22</v>
      </c>
      <c r="R20" s="223">
        <v>210.41</v>
      </c>
    </row>
    <row r="21" spans="1:18" x14ac:dyDescent="0.25">
      <c r="A21" s="220">
        <v>16</v>
      </c>
      <c r="B21" s="221" t="s">
        <v>97</v>
      </c>
      <c r="C21" s="222">
        <v>8</v>
      </c>
      <c r="D21" s="223">
        <v>44.8</v>
      </c>
      <c r="E21" s="222">
        <v>3</v>
      </c>
      <c r="F21" s="223">
        <v>10.34</v>
      </c>
      <c r="G21" s="222">
        <v>69</v>
      </c>
      <c r="H21" s="223">
        <v>565.54</v>
      </c>
      <c r="I21" s="222">
        <v>53</v>
      </c>
      <c r="J21" s="223">
        <v>184.85</v>
      </c>
      <c r="K21" s="222">
        <v>13</v>
      </c>
      <c r="L21" s="223">
        <v>112.4</v>
      </c>
      <c r="M21" s="222">
        <v>0</v>
      </c>
      <c r="N21" s="223">
        <v>0</v>
      </c>
      <c r="O21" s="222">
        <v>8</v>
      </c>
      <c r="P21" s="223">
        <v>44.8</v>
      </c>
      <c r="Q21" s="222">
        <v>68</v>
      </c>
      <c r="R21" s="223">
        <v>561.89</v>
      </c>
    </row>
    <row r="22" spans="1:18" x14ac:dyDescent="0.25">
      <c r="A22" s="220">
        <v>17</v>
      </c>
      <c r="B22" s="221" t="s">
        <v>107</v>
      </c>
      <c r="C22" s="222">
        <v>6</v>
      </c>
      <c r="D22" s="223">
        <v>23.98</v>
      </c>
      <c r="E22" s="222">
        <v>3</v>
      </c>
      <c r="F22" s="223">
        <v>9.8000000000000007</v>
      </c>
      <c r="G22" s="222">
        <v>29</v>
      </c>
      <c r="H22" s="223">
        <v>270.97000000000003</v>
      </c>
      <c r="I22" s="222">
        <v>116</v>
      </c>
      <c r="J22" s="223">
        <v>435.56</v>
      </c>
      <c r="K22" s="222">
        <v>14</v>
      </c>
      <c r="L22" s="223">
        <v>114.95</v>
      </c>
      <c r="M22" s="222">
        <v>0</v>
      </c>
      <c r="N22" s="223">
        <v>0</v>
      </c>
      <c r="O22" s="222">
        <v>4</v>
      </c>
      <c r="P22" s="223">
        <v>16.98</v>
      </c>
      <c r="Q22" s="222">
        <v>28</v>
      </c>
      <c r="R22" s="223">
        <v>267.47000000000003</v>
      </c>
    </row>
    <row r="23" spans="1:18" x14ac:dyDescent="0.25">
      <c r="A23" s="220">
        <v>18</v>
      </c>
      <c r="B23" s="221" t="s">
        <v>108</v>
      </c>
      <c r="C23" s="222">
        <v>1</v>
      </c>
      <c r="D23" s="223">
        <v>3.5</v>
      </c>
      <c r="E23" s="222">
        <v>2</v>
      </c>
      <c r="F23" s="223">
        <v>14.35</v>
      </c>
      <c r="G23" s="222">
        <v>57</v>
      </c>
      <c r="H23" s="223">
        <v>437.47</v>
      </c>
      <c r="I23" s="222">
        <v>30</v>
      </c>
      <c r="J23" s="223">
        <v>125.84</v>
      </c>
      <c r="K23" s="222">
        <v>3</v>
      </c>
      <c r="L23" s="223">
        <v>28</v>
      </c>
      <c r="M23" s="222">
        <v>0</v>
      </c>
      <c r="N23" s="223">
        <v>0</v>
      </c>
      <c r="O23" s="222">
        <v>1</v>
      </c>
      <c r="P23" s="223">
        <v>3.5</v>
      </c>
      <c r="Q23" s="222">
        <v>57</v>
      </c>
      <c r="R23" s="223">
        <v>437.47</v>
      </c>
    </row>
    <row r="24" spans="1:18" x14ac:dyDescent="0.25">
      <c r="A24" s="220"/>
      <c r="B24" s="221" t="s">
        <v>85</v>
      </c>
      <c r="C24" s="222">
        <v>46</v>
      </c>
      <c r="D24" s="223">
        <v>269.89999999999998</v>
      </c>
      <c r="E24" s="222">
        <v>24</v>
      </c>
      <c r="F24" s="223">
        <v>138.96</v>
      </c>
      <c r="G24" s="222">
        <v>648</v>
      </c>
      <c r="H24" s="223">
        <v>5554.5</v>
      </c>
      <c r="I24" s="222">
        <v>583</v>
      </c>
      <c r="J24" s="223">
        <v>2160.29</v>
      </c>
      <c r="K24" s="222">
        <v>223</v>
      </c>
      <c r="L24" s="223">
        <v>1822</v>
      </c>
      <c r="M24" s="222">
        <v>0</v>
      </c>
      <c r="N24" s="223">
        <v>0</v>
      </c>
      <c r="O24" s="222">
        <v>41</v>
      </c>
      <c r="P24" s="223">
        <v>224.4</v>
      </c>
      <c r="Q24" s="222">
        <v>642</v>
      </c>
      <c r="R24" s="223">
        <v>5526.63</v>
      </c>
    </row>
  </sheetData>
  <mergeCells count="14">
    <mergeCell ref="Q2:R3"/>
    <mergeCell ref="C4:C5"/>
    <mergeCell ref="O4:O5"/>
    <mergeCell ref="Q4:Q5"/>
    <mergeCell ref="A1:R1"/>
    <mergeCell ref="A2:A5"/>
    <mergeCell ref="B2:B5"/>
    <mergeCell ref="C2:D3"/>
    <mergeCell ref="E2:F3"/>
    <mergeCell ref="G2:H3"/>
    <mergeCell ref="I2:J3"/>
    <mergeCell ref="K2:L3"/>
    <mergeCell ref="M2:N3"/>
    <mergeCell ref="O2:P3"/>
  </mergeCells>
  <hyperlinks>
    <hyperlink ref="C6" r:id="rId1" display="https://kviconline.gov.in/pmegpeportal/pmegpmr3/dwstatewise.jsp?AGENCY=%25%25&amp;ZONECD=North&amp;STATECD=RAJASTHAN&amp;OFFNAMECD=%25%25&amp;DISTCD=%25%25&amp;FROMDT=01-APR-2025&amp;TODT=22-JUL-2025&amp;BANKNAME=AXIS%20BANK%20LTD&amp;QRYCODE=5" xr:uid="{202FEED5-CEB7-4483-9F21-B72FE2CA3E89}"/>
    <hyperlink ref="E6" r:id="rId2" display="https://kviconline.gov.in/pmegpeportal/pmegpmr3/dwstatewise.jsp?AGENCY=%25%25&amp;ZONECD=North&amp;STATECD=RAJASTHAN&amp;OFFNAMECD=%25%25&amp;DISTCD=%25%25&amp;FROMDT=01-APR-2025&amp;TODT=22-JUL-2025&amp;BANKNAME=AXIS%20BANK%20LTD&amp;QRYCODE=6" xr:uid="{A3594D88-306B-46A2-A99F-1D575130A884}"/>
    <hyperlink ref="G6" r:id="rId3" display="https://kviconline.gov.in/pmegpeportal/pmegpmr3/dwstatewise.jsp?AGENCY=%25%25&amp;ZONECD=North&amp;STATECD=RAJASTHAN&amp;OFFNAMECD=%25%25&amp;DISTCD=%25%25&amp;FROMDT=01-APR-2025&amp;TODT=22-JUL-2025&amp;BANKNAME=AXIS%20BANK%20LTD&amp;QRYCODE=11" xr:uid="{783D3134-6D77-4816-B74A-C21C1E0BA123}"/>
    <hyperlink ref="I6" r:id="rId4" display="https://kviconline.gov.in/pmegpeportal/pmegpmr3/dwstatewise.jsp?AGENCY=%25%25&amp;ZONECD=North&amp;STATECD=RAJASTHAN&amp;OFFNAMECD=%25%25&amp;DISTCD=%25%25&amp;FROMDT=01-APR-2025&amp;TODT=22-JUL-2025&amp;BANKNAME=AXIS%20BANK%20LTD&amp;QRYCODE=12" xr:uid="{8F0B0311-FFA7-4267-A2E5-19CB834DF47C}"/>
    <hyperlink ref="K6" r:id="rId5" display="https://kviconline.gov.in/pmegpeportal/pmegpmr3/dwstatewise.jsp?AGENCY=%25%25&amp;ZONECD=North&amp;STATECD=RAJASTHAN&amp;OFFNAMECD=%25%25&amp;DISTCD=%25%25&amp;FROMDT=01-APR-2025&amp;TODT=22-JUL-2025&amp;BANKNAME=AXIS%20BANK%20LTD&amp;QRYCODE=40" xr:uid="{BE70A174-EE32-4F93-95E9-01C5DB6912BF}"/>
    <hyperlink ref="M6" r:id="rId6" display="https://kviconline.gov.in/pmegpeportal/pmegpmr3/dwstatewise.jsp?AGENCY=%25%25&amp;ZONECD=North&amp;STATECD=RAJASTHAN&amp;OFFNAMECD=%25%25&amp;DISTCD=%25%25&amp;FROMDT=01-APR-2025&amp;TODT=22-JUL-2025&amp;BANKNAME=AXIS%20BANK%20LTD&amp;QRYCODE=7" xr:uid="{862A63F2-493C-46CA-BD5F-D473F843733A}"/>
    <hyperlink ref="O6" r:id="rId7" display="https://kviconline.gov.in/pmegpeportal/pmegpmr3/dwstatewise.jsp?AGENCY=%25%25&amp;ZONECD=North&amp;STATECD=RAJASTHAN&amp;OFFNAMECD=%25%25&amp;DISTCD=%25%25&amp;FROMDT=01-APR-2025&amp;TODT=22-JUL-2025&amp;BANKNAME=AXIS%20BANK%20LTD&amp;QRYCODE=38" xr:uid="{CE883B32-D68E-466C-89E9-4160E029E545}"/>
    <hyperlink ref="Q6" r:id="rId8" display="https://kviconline.gov.in/pmegpeportal/pmegpmr3/dwstatewise.jsp?AGENCY=%25%25&amp;ZONECD=North&amp;STATECD=RAJASTHAN&amp;OFFNAMECD=%25%25&amp;DISTCD=%25%25&amp;FROMDT=01-APR-2025&amp;TODT=22-JUL-2025&amp;BANKNAME=AXIS%20BANK%20LTD&amp;QRYCODE=16" xr:uid="{7976B755-0763-4232-B27F-15B9A4DD3FAD}"/>
    <hyperlink ref="C7" r:id="rId9" display="https://kviconline.gov.in/pmegpeportal/pmegpmr3/dwstatewise.jsp?AGENCY=%25%25&amp;ZONECD=North&amp;STATECD=RAJASTHAN&amp;OFFNAMECD=%25%25&amp;DISTCD=%25%25&amp;FROMDT=01-APR-2025&amp;TODT=22-JUL-2025&amp;BANKNAME=BANK%20OF%20BARODA&amp;QRYCODE=5" xr:uid="{FB768A62-6C76-4A78-B002-B2F64427E543}"/>
    <hyperlink ref="E7" r:id="rId10" display="https://kviconline.gov.in/pmegpeportal/pmegpmr3/dwstatewise.jsp?AGENCY=%25%25&amp;ZONECD=North&amp;STATECD=RAJASTHAN&amp;OFFNAMECD=%25%25&amp;DISTCD=%25%25&amp;FROMDT=01-APR-2025&amp;TODT=22-JUL-2025&amp;BANKNAME=BANK%20OF%20BARODA&amp;QRYCODE=6" xr:uid="{ACBDF05E-2C85-4F21-A7FF-BF8C33316CCA}"/>
    <hyperlink ref="G7" r:id="rId11" display="https://kviconline.gov.in/pmegpeportal/pmegpmr3/dwstatewise.jsp?AGENCY=%25%25&amp;ZONECD=North&amp;STATECD=RAJASTHAN&amp;OFFNAMECD=%25%25&amp;DISTCD=%25%25&amp;FROMDT=01-APR-2025&amp;TODT=22-JUL-2025&amp;BANKNAME=BANK%20OF%20BARODA&amp;QRYCODE=11" xr:uid="{063D58D0-B1BC-4845-99F4-BAD52BB90D70}"/>
    <hyperlink ref="I7" r:id="rId12" display="https://kviconline.gov.in/pmegpeportal/pmegpmr3/dwstatewise.jsp?AGENCY=%25%25&amp;ZONECD=North&amp;STATECD=RAJASTHAN&amp;OFFNAMECD=%25%25&amp;DISTCD=%25%25&amp;FROMDT=01-APR-2025&amp;TODT=22-JUL-2025&amp;BANKNAME=BANK%20OF%20BARODA&amp;QRYCODE=12" xr:uid="{EC5E7472-339D-4A53-B066-D2C7A97CC85E}"/>
    <hyperlink ref="K7" r:id="rId13" display="https://kviconline.gov.in/pmegpeportal/pmegpmr3/dwstatewise.jsp?AGENCY=%25%25&amp;ZONECD=North&amp;STATECD=RAJASTHAN&amp;OFFNAMECD=%25%25&amp;DISTCD=%25%25&amp;FROMDT=01-APR-2025&amp;TODT=22-JUL-2025&amp;BANKNAME=BANK%20OF%20BARODA&amp;QRYCODE=40" xr:uid="{4A1B289F-84BF-4188-A17B-52CA2A93C5A1}"/>
    <hyperlink ref="M7" r:id="rId14" display="https://kviconline.gov.in/pmegpeportal/pmegpmr3/dwstatewise.jsp?AGENCY=%25%25&amp;ZONECD=North&amp;STATECD=RAJASTHAN&amp;OFFNAMECD=%25%25&amp;DISTCD=%25%25&amp;FROMDT=01-APR-2025&amp;TODT=22-JUL-2025&amp;BANKNAME=BANK%20OF%20BARODA&amp;QRYCODE=7" xr:uid="{2FDAB21D-B0E4-4A20-87A8-2B7BAAC18DB8}"/>
    <hyperlink ref="O7" r:id="rId15" display="https://kviconline.gov.in/pmegpeportal/pmegpmr3/dwstatewise.jsp?AGENCY=%25%25&amp;ZONECD=North&amp;STATECD=RAJASTHAN&amp;OFFNAMECD=%25%25&amp;DISTCD=%25%25&amp;FROMDT=01-APR-2025&amp;TODT=22-JUL-2025&amp;BANKNAME=BANK%20OF%20BARODA&amp;QRYCODE=38" xr:uid="{10082892-039E-418B-8C60-3174BB5BFDB5}"/>
    <hyperlink ref="Q7" r:id="rId16" display="https://kviconline.gov.in/pmegpeportal/pmegpmr3/dwstatewise.jsp?AGENCY=%25%25&amp;ZONECD=North&amp;STATECD=RAJASTHAN&amp;OFFNAMECD=%25%25&amp;DISTCD=%25%25&amp;FROMDT=01-APR-2025&amp;TODT=22-JUL-2025&amp;BANKNAME=BANK%20OF%20BARODA&amp;QRYCODE=16" xr:uid="{8503848D-FA95-4706-9A45-B6AABF5A74A7}"/>
    <hyperlink ref="C8" r:id="rId17" display="https://kviconline.gov.in/pmegpeportal/pmegpmr3/dwstatewise.jsp?AGENCY=%25%25&amp;ZONECD=North&amp;STATECD=RAJASTHAN&amp;OFFNAMECD=%25%25&amp;DISTCD=%25%25&amp;FROMDT=01-APR-2025&amp;TODT=22-JUL-2025&amp;BANKNAME=BANK%20OF%20INDIA&amp;QRYCODE=5" xr:uid="{8E20BE34-AE6E-4D25-A0C2-02BBC4C7EDC1}"/>
    <hyperlink ref="E8" r:id="rId18" display="https://kviconline.gov.in/pmegpeportal/pmegpmr3/dwstatewise.jsp?AGENCY=%25%25&amp;ZONECD=North&amp;STATECD=RAJASTHAN&amp;OFFNAMECD=%25%25&amp;DISTCD=%25%25&amp;FROMDT=01-APR-2025&amp;TODT=22-JUL-2025&amp;BANKNAME=BANK%20OF%20INDIA&amp;QRYCODE=6" xr:uid="{100121EC-25DB-401B-B9D3-F5117F3D7D7B}"/>
    <hyperlink ref="G8" r:id="rId19" display="https://kviconline.gov.in/pmegpeportal/pmegpmr3/dwstatewise.jsp?AGENCY=%25%25&amp;ZONECD=North&amp;STATECD=RAJASTHAN&amp;OFFNAMECD=%25%25&amp;DISTCD=%25%25&amp;FROMDT=01-APR-2025&amp;TODT=22-JUL-2025&amp;BANKNAME=BANK%20OF%20INDIA&amp;QRYCODE=11" xr:uid="{5E8907CB-BD23-4245-B332-83043B3FB288}"/>
    <hyperlink ref="I8" r:id="rId20" display="https://kviconline.gov.in/pmegpeportal/pmegpmr3/dwstatewise.jsp?AGENCY=%25%25&amp;ZONECD=North&amp;STATECD=RAJASTHAN&amp;OFFNAMECD=%25%25&amp;DISTCD=%25%25&amp;FROMDT=01-APR-2025&amp;TODT=22-JUL-2025&amp;BANKNAME=BANK%20OF%20INDIA&amp;QRYCODE=12" xr:uid="{09C5FC24-7A65-47C1-BA3E-D4B041B9C023}"/>
    <hyperlink ref="K8" r:id="rId21" display="https://kviconline.gov.in/pmegpeportal/pmegpmr3/dwstatewise.jsp?AGENCY=%25%25&amp;ZONECD=North&amp;STATECD=RAJASTHAN&amp;OFFNAMECD=%25%25&amp;DISTCD=%25%25&amp;FROMDT=01-APR-2025&amp;TODT=22-JUL-2025&amp;BANKNAME=BANK%20OF%20INDIA&amp;QRYCODE=40" xr:uid="{972EEEB4-6AF9-4C97-A893-572BCB7A32AA}"/>
    <hyperlink ref="M8" r:id="rId22" display="https://kviconline.gov.in/pmegpeportal/pmegpmr3/dwstatewise.jsp?AGENCY=%25%25&amp;ZONECD=North&amp;STATECD=RAJASTHAN&amp;OFFNAMECD=%25%25&amp;DISTCD=%25%25&amp;FROMDT=01-APR-2025&amp;TODT=22-JUL-2025&amp;BANKNAME=BANK%20OF%20INDIA&amp;QRYCODE=7" xr:uid="{88982510-2D09-4755-A2A9-E83ADFB82DE8}"/>
    <hyperlink ref="O8" r:id="rId23" display="https://kviconline.gov.in/pmegpeportal/pmegpmr3/dwstatewise.jsp?AGENCY=%25%25&amp;ZONECD=North&amp;STATECD=RAJASTHAN&amp;OFFNAMECD=%25%25&amp;DISTCD=%25%25&amp;FROMDT=01-APR-2025&amp;TODT=22-JUL-2025&amp;BANKNAME=BANK%20OF%20INDIA&amp;QRYCODE=38" xr:uid="{E5F9C25F-C8E5-4BCB-B6F4-D7D09148359E}"/>
    <hyperlink ref="Q8" r:id="rId24" display="https://kviconline.gov.in/pmegpeportal/pmegpmr3/dwstatewise.jsp?AGENCY=%25%25&amp;ZONECD=North&amp;STATECD=RAJASTHAN&amp;OFFNAMECD=%25%25&amp;DISTCD=%25%25&amp;FROMDT=01-APR-2025&amp;TODT=22-JUL-2025&amp;BANKNAME=BANK%20OF%20INDIA&amp;QRYCODE=16" xr:uid="{8E8EBB36-B3B8-47AF-A39E-F43FD127DD6D}"/>
    <hyperlink ref="C9" r:id="rId25" display="https://kviconline.gov.in/pmegpeportal/pmegpmr3/dwstatewise.jsp?AGENCY=%25%25&amp;ZONECD=North&amp;STATECD=RAJASTHAN&amp;OFFNAMECD=%25%25&amp;DISTCD=%25%25&amp;FROMDT=01-APR-2025&amp;TODT=22-JUL-2025&amp;BANKNAME=BANK%20OF%20MAHARASHTRA&amp;QRYCODE=5" xr:uid="{948C1239-9C33-4D1F-82A1-D00504AAA97C}"/>
    <hyperlink ref="E9" r:id="rId26" display="https://kviconline.gov.in/pmegpeportal/pmegpmr3/dwstatewise.jsp?AGENCY=%25%25&amp;ZONECD=North&amp;STATECD=RAJASTHAN&amp;OFFNAMECD=%25%25&amp;DISTCD=%25%25&amp;FROMDT=01-APR-2025&amp;TODT=22-JUL-2025&amp;BANKNAME=BANK%20OF%20MAHARASHTRA&amp;QRYCODE=6" xr:uid="{F2D0180A-D123-4FEB-964C-7269F50C5A0F}"/>
    <hyperlink ref="G9" r:id="rId27" display="https://kviconline.gov.in/pmegpeportal/pmegpmr3/dwstatewise.jsp?AGENCY=%25%25&amp;ZONECD=North&amp;STATECD=RAJASTHAN&amp;OFFNAMECD=%25%25&amp;DISTCD=%25%25&amp;FROMDT=01-APR-2025&amp;TODT=22-JUL-2025&amp;BANKNAME=BANK%20OF%20MAHARASHTRA&amp;QRYCODE=11" xr:uid="{AC9DF99F-64F2-491E-91B8-0F47E2295629}"/>
    <hyperlink ref="I9" r:id="rId28" display="https://kviconline.gov.in/pmegpeportal/pmegpmr3/dwstatewise.jsp?AGENCY=%25%25&amp;ZONECD=North&amp;STATECD=RAJASTHAN&amp;OFFNAMECD=%25%25&amp;DISTCD=%25%25&amp;FROMDT=01-APR-2025&amp;TODT=22-JUL-2025&amp;BANKNAME=BANK%20OF%20MAHARASHTRA&amp;QRYCODE=12" xr:uid="{A6CDF596-87F3-4D0B-B7D2-D5284EAE1C22}"/>
    <hyperlink ref="K9" r:id="rId29" display="https://kviconline.gov.in/pmegpeportal/pmegpmr3/dwstatewise.jsp?AGENCY=%25%25&amp;ZONECD=North&amp;STATECD=RAJASTHAN&amp;OFFNAMECD=%25%25&amp;DISTCD=%25%25&amp;FROMDT=01-APR-2025&amp;TODT=22-JUL-2025&amp;BANKNAME=BANK%20OF%20MAHARASHTRA&amp;QRYCODE=40" xr:uid="{B6ADAD39-9FCE-4D6C-B54E-BEEE8FCAF029}"/>
    <hyperlink ref="M9" r:id="rId30" display="https://kviconline.gov.in/pmegpeportal/pmegpmr3/dwstatewise.jsp?AGENCY=%25%25&amp;ZONECD=North&amp;STATECD=RAJASTHAN&amp;OFFNAMECD=%25%25&amp;DISTCD=%25%25&amp;FROMDT=01-APR-2025&amp;TODT=22-JUL-2025&amp;BANKNAME=BANK%20OF%20MAHARASHTRA&amp;QRYCODE=7" xr:uid="{8585E6F2-A519-4517-A43A-EB08F2DFD742}"/>
    <hyperlink ref="O9" r:id="rId31" display="https://kviconline.gov.in/pmegpeportal/pmegpmr3/dwstatewise.jsp?AGENCY=%25%25&amp;ZONECD=North&amp;STATECD=RAJASTHAN&amp;OFFNAMECD=%25%25&amp;DISTCD=%25%25&amp;FROMDT=01-APR-2025&amp;TODT=22-JUL-2025&amp;BANKNAME=BANK%20OF%20MAHARASHTRA&amp;QRYCODE=38" xr:uid="{CC148639-D1B7-4E4A-896B-F22A757D22D9}"/>
    <hyperlink ref="Q9" r:id="rId32" display="https://kviconline.gov.in/pmegpeportal/pmegpmr3/dwstatewise.jsp?AGENCY=%25%25&amp;ZONECD=North&amp;STATECD=RAJASTHAN&amp;OFFNAMECD=%25%25&amp;DISTCD=%25%25&amp;FROMDT=01-APR-2025&amp;TODT=22-JUL-2025&amp;BANKNAME=BANK%20OF%20MAHARASHTRA&amp;QRYCODE=16" xr:uid="{C6611D3A-993E-4D6E-854B-39B2367CA20F}"/>
    <hyperlink ref="C10" r:id="rId33" display="https://kviconline.gov.in/pmegpeportal/pmegpmr3/dwstatewise.jsp?AGENCY=%25%25&amp;ZONECD=North&amp;STATECD=RAJASTHAN&amp;OFFNAMECD=%25%25&amp;DISTCD=%25%25&amp;FROMDT=01-APR-2025&amp;TODT=22-JUL-2025&amp;BANKNAME=BARODA%20RAJASTHAN%20GRAMIN%20BANK&amp;QRYCODE=5" xr:uid="{41950A58-F97C-4084-9B63-6992B8E5B2FE}"/>
    <hyperlink ref="E10" r:id="rId34" display="https://kviconline.gov.in/pmegpeportal/pmegpmr3/dwstatewise.jsp?AGENCY=%25%25&amp;ZONECD=North&amp;STATECD=RAJASTHAN&amp;OFFNAMECD=%25%25&amp;DISTCD=%25%25&amp;FROMDT=01-APR-2025&amp;TODT=22-JUL-2025&amp;BANKNAME=BARODA%20RAJASTHAN%20GRAMIN%20BANK&amp;QRYCODE=6" xr:uid="{8825A720-D0B4-44E9-9D70-D5D26601316B}"/>
    <hyperlink ref="G10" r:id="rId35" display="https://kviconline.gov.in/pmegpeportal/pmegpmr3/dwstatewise.jsp?AGENCY=%25%25&amp;ZONECD=North&amp;STATECD=RAJASTHAN&amp;OFFNAMECD=%25%25&amp;DISTCD=%25%25&amp;FROMDT=01-APR-2025&amp;TODT=22-JUL-2025&amp;BANKNAME=BARODA%20RAJASTHAN%20GRAMIN%20BANK&amp;QRYCODE=11" xr:uid="{21E071DF-E451-4F15-AC73-F4092D2C3C75}"/>
    <hyperlink ref="I10" r:id="rId36" display="https://kviconline.gov.in/pmegpeportal/pmegpmr3/dwstatewise.jsp?AGENCY=%25%25&amp;ZONECD=North&amp;STATECD=RAJASTHAN&amp;OFFNAMECD=%25%25&amp;DISTCD=%25%25&amp;FROMDT=01-APR-2025&amp;TODT=22-JUL-2025&amp;BANKNAME=BARODA%20RAJASTHAN%20GRAMIN%20BANK&amp;QRYCODE=12" xr:uid="{A5919B7C-C2BC-4D8B-9A09-0ACB9C0E35C9}"/>
    <hyperlink ref="K10" r:id="rId37" display="https://kviconline.gov.in/pmegpeportal/pmegpmr3/dwstatewise.jsp?AGENCY=%25%25&amp;ZONECD=North&amp;STATECD=RAJASTHAN&amp;OFFNAMECD=%25%25&amp;DISTCD=%25%25&amp;FROMDT=01-APR-2025&amp;TODT=22-JUL-2025&amp;BANKNAME=BARODA%20RAJASTHAN%20GRAMIN%20BANK&amp;QRYCODE=40" xr:uid="{D79873A9-8310-48EB-8B9D-3409D07B0420}"/>
    <hyperlink ref="M10" r:id="rId38" display="https://kviconline.gov.in/pmegpeportal/pmegpmr3/dwstatewise.jsp?AGENCY=%25%25&amp;ZONECD=North&amp;STATECD=RAJASTHAN&amp;OFFNAMECD=%25%25&amp;DISTCD=%25%25&amp;FROMDT=01-APR-2025&amp;TODT=22-JUL-2025&amp;BANKNAME=BARODA%20RAJASTHAN%20GRAMIN%20BANK&amp;QRYCODE=7" xr:uid="{3501F435-C88F-4A08-B9E1-8EA8E952BED2}"/>
    <hyperlink ref="O10" r:id="rId39" display="https://kviconline.gov.in/pmegpeportal/pmegpmr3/dwstatewise.jsp?AGENCY=%25%25&amp;ZONECD=North&amp;STATECD=RAJASTHAN&amp;OFFNAMECD=%25%25&amp;DISTCD=%25%25&amp;FROMDT=01-APR-2025&amp;TODT=22-JUL-2025&amp;BANKNAME=BARODA%20RAJASTHAN%20GRAMIN%20BANK&amp;QRYCODE=38" xr:uid="{1C9F190A-F273-4F3B-B186-CD754C5D8669}"/>
    <hyperlink ref="Q10" r:id="rId40" display="https://kviconline.gov.in/pmegpeportal/pmegpmr3/dwstatewise.jsp?AGENCY=%25%25&amp;ZONECD=North&amp;STATECD=RAJASTHAN&amp;OFFNAMECD=%25%25&amp;DISTCD=%25%25&amp;FROMDT=01-APR-2025&amp;TODT=22-JUL-2025&amp;BANKNAME=BARODA%20RAJASTHAN%20GRAMIN%20BANK&amp;QRYCODE=16" xr:uid="{68A6DA31-9C0A-4022-B429-ABB9FAF44B1C}"/>
    <hyperlink ref="C11" r:id="rId41" display="https://kviconline.gov.in/pmegpeportal/pmegpmr3/dwstatewise.jsp?AGENCY=%25%25&amp;ZONECD=North&amp;STATECD=RAJASTHAN&amp;OFFNAMECD=%25%25&amp;DISTCD=%25%25&amp;FROMDT=01-APR-2025&amp;TODT=22-JUL-2025&amp;BANKNAME=CANARA%20BANK&amp;QRYCODE=5" xr:uid="{BEDB35F5-EE31-42F0-ADE8-A21027260B41}"/>
    <hyperlink ref="E11" r:id="rId42" display="https://kviconline.gov.in/pmegpeportal/pmegpmr3/dwstatewise.jsp?AGENCY=%25%25&amp;ZONECD=North&amp;STATECD=RAJASTHAN&amp;OFFNAMECD=%25%25&amp;DISTCD=%25%25&amp;FROMDT=01-APR-2025&amp;TODT=22-JUL-2025&amp;BANKNAME=CANARA%20BANK&amp;QRYCODE=6" xr:uid="{56AE5568-B3CF-478E-808C-24CFAF76C3D0}"/>
    <hyperlink ref="G11" r:id="rId43" display="https://kviconline.gov.in/pmegpeportal/pmegpmr3/dwstatewise.jsp?AGENCY=%25%25&amp;ZONECD=North&amp;STATECD=RAJASTHAN&amp;OFFNAMECD=%25%25&amp;DISTCD=%25%25&amp;FROMDT=01-APR-2025&amp;TODT=22-JUL-2025&amp;BANKNAME=CANARA%20BANK&amp;QRYCODE=11" xr:uid="{86705E7D-6EE3-46DE-AAE2-CF4CDE0EC35C}"/>
    <hyperlink ref="I11" r:id="rId44" display="https://kviconline.gov.in/pmegpeportal/pmegpmr3/dwstatewise.jsp?AGENCY=%25%25&amp;ZONECD=North&amp;STATECD=RAJASTHAN&amp;OFFNAMECD=%25%25&amp;DISTCD=%25%25&amp;FROMDT=01-APR-2025&amp;TODT=22-JUL-2025&amp;BANKNAME=CANARA%20BANK&amp;QRYCODE=12" xr:uid="{E8B15D46-4703-4DA9-A344-5FD393614ADF}"/>
    <hyperlink ref="K11" r:id="rId45" display="https://kviconline.gov.in/pmegpeportal/pmegpmr3/dwstatewise.jsp?AGENCY=%25%25&amp;ZONECD=North&amp;STATECD=RAJASTHAN&amp;OFFNAMECD=%25%25&amp;DISTCD=%25%25&amp;FROMDT=01-APR-2025&amp;TODT=22-JUL-2025&amp;BANKNAME=CANARA%20BANK&amp;QRYCODE=40" xr:uid="{98601DC9-33EF-4B23-BC70-81D4A6BCE54D}"/>
    <hyperlink ref="M11" r:id="rId46" display="https://kviconline.gov.in/pmegpeportal/pmegpmr3/dwstatewise.jsp?AGENCY=%25%25&amp;ZONECD=North&amp;STATECD=RAJASTHAN&amp;OFFNAMECD=%25%25&amp;DISTCD=%25%25&amp;FROMDT=01-APR-2025&amp;TODT=22-JUL-2025&amp;BANKNAME=CANARA%20BANK&amp;QRYCODE=7" xr:uid="{B017D0DF-6324-4916-BE95-377E32DA1A3D}"/>
    <hyperlink ref="O11" r:id="rId47" display="https://kviconline.gov.in/pmegpeportal/pmegpmr3/dwstatewise.jsp?AGENCY=%25%25&amp;ZONECD=North&amp;STATECD=RAJASTHAN&amp;OFFNAMECD=%25%25&amp;DISTCD=%25%25&amp;FROMDT=01-APR-2025&amp;TODT=22-JUL-2025&amp;BANKNAME=CANARA%20BANK&amp;QRYCODE=38" xr:uid="{82077D06-83E1-4C30-A2B3-5DA109CCB401}"/>
    <hyperlink ref="Q11" r:id="rId48" display="https://kviconline.gov.in/pmegpeportal/pmegpmr3/dwstatewise.jsp?AGENCY=%25%25&amp;ZONECD=North&amp;STATECD=RAJASTHAN&amp;OFFNAMECD=%25%25&amp;DISTCD=%25%25&amp;FROMDT=01-APR-2025&amp;TODT=22-JUL-2025&amp;BANKNAME=CANARA%20BANK&amp;QRYCODE=16" xr:uid="{A5DAA36F-C72B-4972-85FD-7ECE7C89C869}"/>
    <hyperlink ref="C12" r:id="rId49" display="https://kviconline.gov.in/pmegpeportal/pmegpmr3/dwstatewise.jsp?AGENCY=%25%25&amp;ZONECD=North&amp;STATECD=RAJASTHAN&amp;OFFNAMECD=%25%25&amp;DISTCD=%25%25&amp;FROMDT=01-APR-2025&amp;TODT=22-JUL-2025&amp;BANKNAME=CENTRAL%20BANK%20OF%20INDIA&amp;QRYCODE=5" xr:uid="{086D35C8-D4D6-457B-AC24-0B98A081E581}"/>
    <hyperlink ref="E12" r:id="rId50" display="https://kviconline.gov.in/pmegpeportal/pmegpmr3/dwstatewise.jsp?AGENCY=%25%25&amp;ZONECD=North&amp;STATECD=RAJASTHAN&amp;OFFNAMECD=%25%25&amp;DISTCD=%25%25&amp;FROMDT=01-APR-2025&amp;TODT=22-JUL-2025&amp;BANKNAME=CENTRAL%20BANK%20OF%20INDIA&amp;QRYCODE=6" xr:uid="{3B851B0C-77E4-4710-A56B-18D1A08F6A5B}"/>
    <hyperlink ref="G12" r:id="rId51" display="https://kviconline.gov.in/pmegpeportal/pmegpmr3/dwstatewise.jsp?AGENCY=%25%25&amp;ZONECD=North&amp;STATECD=RAJASTHAN&amp;OFFNAMECD=%25%25&amp;DISTCD=%25%25&amp;FROMDT=01-APR-2025&amp;TODT=22-JUL-2025&amp;BANKNAME=CENTRAL%20BANK%20OF%20INDIA&amp;QRYCODE=11" xr:uid="{23F1F8A8-1D21-4974-84A0-A8701B9BC03C}"/>
    <hyperlink ref="I12" r:id="rId52" display="https://kviconline.gov.in/pmegpeportal/pmegpmr3/dwstatewise.jsp?AGENCY=%25%25&amp;ZONECD=North&amp;STATECD=RAJASTHAN&amp;OFFNAMECD=%25%25&amp;DISTCD=%25%25&amp;FROMDT=01-APR-2025&amp;TODT=22-JUL-2025&amp;BANKNAME=CENTRAL%20BANK%20OF%20INDIA&amp;QRYCODE=12" xr:uid="{FD65F534-2C84-4243-997B-AAB97741A621}"/>
    <hyperlink ref="K12" r:id="rId53" display="https://kviconline.gov.in/pmegpeportal/pmegpmr3/dwstatewise.jsp?AGENCY=%25%25&amp;ZONECD=North&amp;STATECD=RAJASTHAN&amp;OFFNAMECD=%25%25&amp;DISTCD=%25%25&amp;FROMDT=01-APR-2025&amp;TODT=22-JUL-2025&amp;BANKNAME=CENTRAL%20BANK%20OF%20INDIA&amp;QRYCODE=40" xr:uid="{0F3B006A-513B-4188-832F-334D1658CA89}"/>
    <hyperlink ref="M12" r:id="rId54" display="https://kviconline.gov.in/pmegpeportal/pmegpmr3/dwstatewise.jsp?AGENCY=%25%25&amp;ZONECD=North&amp;STATECD=RAJASTHAN&amp;OFFNAMECD=%25%25&amp;DISTCD=%25%25&amp;FROMDT=01-APR-2025&amp;TODT=22-JUL-2025&amp;BANKNAME=CENTRAL%20BANK%20OF%20INDIA&amp;QRYCODE=7" xr:uid="{FDC531AB-95D2-410D-BA5E-A7CA0478B7FD}"/>
    <hyperlink ref="O12" r:id="rId55" display="https://kviconline.gov.in/pmegpeportal/pmegpmr3/dwstatewise.jsp?AGENCY=%25%25&amp;ZONECD=North&amp;STATECD=RAJASTHAN&amp;OFFNAMECD=%25%25&amp;DISTCD=%25%25&amp;FROMDT=01-APR-2025&amp;TODT=22-JUL-2025&amp;BANKNAME=CENTRAL%20BANK%20OF%20INDIA&amp;QRYCODE=38" xr:uid="{F6664C87-FC55-45EE-B2FE-2A83F0E39122}"/>
    <hyperlink ref="Q12" r:id="rId56" display="https://kviconline.gov.in/pmegpeportal/pmegpmr3/dwstatewise.jsp?AGENCY=%25%25&amp;ZONECD=North&amp;STATECD=RAJASTHAN&amp;OFFNAMECD=%25%25&amp;DISTCD=%25%25&amp;FROMDT=01-APR-2025&amp;TODT=22-JUL-2025&amp;BANKNAME=CENTRAL%20BANK%20OF%20INDIA&amp;QRYCODE=16" xr:uid="{C6852470-0EEE-49F0-BF01-7131D53EFCC8}"/>
    <hyperlink ref="C13" r:id="rId57" display="https://kviconline.gov.in/pmegpeportal/pmegpmr3/dwstatewise.jsp?AGENCY=%25%25&amp;ZONECD=North&amp;STATECD=RAJASTHAN&amp;OFFNAMECD=%25%25&amp;DISTCD=%25%25&amp;FROMDT=01-APR-2025&amp;TODT=22-JUL-2025&amp;BANKNAME=HDFC%20BANK&amp;QRYCODE=5" xr:uid="{F191376F-124F-43E3-9862-7977A4B29AF5}"/>
    <hyperlink ref="E13" r:id="rId58" display="https://kviconline.gov.in/pmegpeportal/pmegpmr3/dwstatewise.jsp?AGENCY=%25%25&amp;ZONECD=North&amp;STATECD=RAJASTHAN&amp;OFFNAMECD=%25%25&amp;DISTCD=%25%25&amp;FROMDT=01-APR-2025&amp;TODT=22-JUL-2025&amp;BANKNAME=HDFC%20BANK&amp;QRYCODE=6" xr:uid="{2CDDF6EA-3988-4C91-881E-7CFAF44B0E75}"/>
    <hyperlink ref="G13" r:id="rId59" display="https://kviconline.gov.in/pmegpeportal/pmegpmr3/dwstatewise.jsp?AGENCY=%25%25&amp;ZONECD=North&amp;STATECD=RAJASTHAN&amp;OFFNAMECD=%25%25&amp;DISTCD=%25%25&amp;FROMDT=01-APR-2025&amp;TODT=22-JUL-2025&amp;BANKNAME=HDFC%20BANK&amp;QRYCODE=11" xr:uid="{05BF7857-F919-49B6-BE02-187ECA9D0DF1}"/>
    <hyperlink ref="I13" r:id="rId60" display="https://kviconline.gov.in/pmegpeportal/pmegpmr3/dwstatewise.jsp?AGENCY=%25%25&amp;ZONECD=North&amp;STATECD=RAJASTHAN&amp;OFFNAMECD=%25%25&amp;DISTCD=%25%25&amp;FROMDT=01-APR-2025&amp;TODT=22-JUL-2025&amp;BANKNAME=HDFC%20BANK&amp;QRYCODE=12" xr:uid="{FE0125B0-7895-4767-9FC3-CEFC8C4E67AA}"/>
    <hyperlink ref="K13" r:id="rId61" display="https://kviconline.gov.in/pmegpeportal/pmegpmr3/dwstatewise.jsp?AGENCY=%25%25&amp;ZONECD=North&amp;STATECD=RAJASTHAN&amp;OFFNAMECD=%25%25&amp;DISTCD=%25%25&amp;FROMDT=01-APR-2025&amp;TODT=22-JUL-2025&amp;BANKNAME=HDFC%20BANK&amp;QRYCODE=40" xr:uid="{07FA5CD8-DAE6-4B05-91CE-002FF9505D27}"/>
    <hyperlink ref="M13" r:id="rId62" display="https://kviconline.gov.in/pmegpeportal/pmegpmr3/dwstatewise.jsp?AGENCY=%25%25&amp;ZONECD=North&amp;STATECD=RAJASTHAN&amp;OFFNAMECD=%25%25&amp;DISTCD=%25%25&amp;FROMDT=01-APR-2025&amp;TODT=22-JUL-2025&amp;BANKNAME=HDFC%20BANK&amp;QRYCODE=7" xr:uid="{941CF2FA-2206-4028-9F57-8BABB503F3B9}"/>
    <hyperlink ref="O13" r:id="rId63" display="https://kviconline.gov.in/pmegpeportal/pmegpmr3/dwstatewise.jsp?AGENCY=%25%25&amp;ZONECD=North&amp;STATECD=RAJASTHAN&amp;OFFNAMECD=%25%25&amp;DISTCD=%25%25&amp;FROMDT=01-APR-2025&amp;TODT=22-JUL-2025&amp;BANKNAME=HDFC%20BANK&amp;QRYCODE=38" xr:uid="{CC0F4D97-ED35-4324-BC75-23308C8D5AA3}"/>
    <hyperlink ref="Q13" r:id="rId64" display="https://kviconline.gov.in/pmegpeportal/pmegpmr3/dwstatewise.jsp?AGENCY=%25%25&amp;ZONECD=North&amp;STATECD=RAJASTHAN&amp;OFFNAMECD=%25%25&amp;DISTCD=%25%25&amp;FROMDT=01-APR-2025&amp;TODT=22-JUL-2025&amp;BANKNAME=HDFC%20BANK&amp;QRYCODE=16" xr:uid="{AD727458-087C-4CB9-BE93-B9A94FB34EDA}"/>
    <hyperlink ref="C14" r:id="rId65" display="https://kviconline.gov.in/pmegpeportal/pmegpmr3/dwstatewise.jsp?AGENCY=%25%25&amp;ZONECD=North&amp;STATECD=RAJASTHAN&amp;OFFNAMECD=%25%25&amp;DISTCD=%25%25&amp;FROMDT=01-APR-2025&amp;TODT=22-JUL-2025&amp;BANKNAME=ICICI%20BANK%20LTD&amp;QRYCODE=5" xr:uid="{C63394DE-63E2-47FE-9DDD-56D6940EC0D1}"/>
    <hyperlink ref="E14" r:id="rId66" display="https://kviconline.gov.in/pmegpeportal/pmegpmr3/dwstatewise.jsp?AGENCY=%25%25&amp;ZONECD=North&amp;STATECD=RAJASTHAN&amp;OFFNAMECD=%25%25&amp;DISTCD=%25%25&amp;FROMDT=01-APR-2025&amp;TODT=22-JUL-2025&amp;BANKNAME=ICICI%20BANK%20LTD&amp;QRYCODE=6" xr:uid="{C636BD7A-B869-404C-A18E-050858A3E52E}"/>
    <hyperlink ref="G14" r:id="rId67" display="https://kviconline.gov.in/pmegpeportal/pmegpmr3/dwstatewise.jsp?AGENCY=%25%25&amp;ZONECD=North&amp;STATECD=RAJASTHAN&amp;OFFNAMECD=%25%25&amp;DISTCD=%25%25&amp;FROMDT=01-APR-2025&amp;TODT=22-JUL-2025&amp;BANKNAME=ICICI%20BANK%20LTD&amp;QRYCODE=11" xr:uid="{05861A48-1C7A-4871-B574-38AE27D9D3E4}"/>
    <hyperlink ref="I14" r:id="rId68" display="https://kviconline.gov.in/pmegpeportal/pmegpmr3/dwstatewise.jsp?AGENCY=%25%25&amp;ZONECD=North&amp;STATECD=RAJASTHAN&amp;OFFNAMECD=%25%25&amp;DISTCD=%25%25&amp;FROMDT=01-APR-2025&amp;TODT=22-JUL-2025&amp;BANKNAME=ICICI%20BANK%20LTD&amp;QRYCODE=12" xr:uid="{40C9AC61-70BE-4893-ACF2-9CFC3C52F64F}"/>
    <hyperlink ref="K14" r:id="rId69" display="https://kviconline.gov.in/pmegpeportal/pmegpmr3/dwstatewise.jsp?AGENCY=%25%25&amp;ZONECD=North&amp;STATECD=RAJASTHAN&amp;OFFNAMECD=%25%25&amp;DISTCD=%25%25&amp;FROMDT=01-APR-2025&amp;TODT=22-JUL-2025&amp;BANKNAME=ICICI%20BANK%20LTD&amp;QRYCODE=40" xr:uid="{42975FAE-90ED-4AAC-BAF8-89BE83C5F6E8}"/>
    <hyperlink ref="M14" r:id="rId70" display="https://kviconline.gov.in/pmegpeportal/pmegpmr3/dwstatewise.jsp?AGENCY=%25%25&amp;ZONECD=North&amp;STATECD=RAJASTHAN&amp;OFFNAMECD=%25%25&amp;DISTCD=%25%25&amp;FROMDT=01-APR-2025&amp;TODT=22-JUL-2025&amp;BANKNAME=ICICI%20BANK%20LTD&amp;QRYCODE=7" xr:uid="{D14A063A-F546-456E-856D-734840AB02EB}"/>
    <hyperlink ref="O14" r:id="rId71" display="https://kviconline.gov.in/pmegpeportal/pmegpmr3/dwstatewise.jsp?AGENCY=%25%25&amp;ZONECD=North&amp;STATECD=RAJASTHAN&amp;OFFNAMECD=%25%25&amp;DISTCD=%25%25&amp;FROMDT=01-APR-2025&amp;TODT=22-JUL-2025&amp;BANKNAME=ICICI%20BANK%20LTD&amp;QRYCODE=38" xr:uid="{A8F90BCB-07C9-4165-88F7-2790362BC996}"/>
    <hyperlink ref="Q14" r:id="rId72" display="https://kviconline.gov.in/pmegpeportal/pmegpmr3/dwstatewise.jsp?AGENCY=%25%25&amp;ZONECD=North&amp;STATECD=RAJASTHAN&amp;OFFNAMECD=%25%25&amp;DISTCD=%25%25&amp;FROMDT=01-APR-2025&amp;TODT=22-JUL-2025&amp;BANKNAME=ICICI%20BANK%20LTD&amp;QRYCODE=16" xr:uid="{4FF460D5-2F80-49D0-B9BF-A5791D1CE0EE}"/>
    <hyperlink ref="C15" r:id="rId73" display="https://kviconline.gov.in/pmegpeportal/pmegpmr3/dwstatewise.jsp?AGENCY=%25%25&amp;ZONECD=North&amp;STATECD=RAJASTHAN&amp;OFFNAMECD=%25%25&amp;DISTCD=%25%25&amp;FROMDT=01-APR-2025&amp;TODT=22-JUL-2025&amp;BANKNAME=IDBI%20BANK&amp;QRYCODE=5" xr:uid="{9C1BC88D-823E-479E-B5E2-2F4565C32253}"/>
    <hyperlink ref="E15" r:id="rId74" display="https://kviconline.gov.in/pmegpeportal/pmegpmr3/dwstatewise.jsp?AGENCY=%25%25&amp;ZONECD=North&amp;STATECD=RAJASTHAN&amp;OFFNAMECD=%25%25&amp;DISTCD=%25%25&amp;FROMDT=01-APR-2025&amp;TODT=22-JUL-2025&amp;BANKNAME=IDBI%20BANK&amp;QRYCODE=6" xr:uid="{5D6A2FB5-5FAC-49DD-A79A-FA612969855D}"/>
    <hyperlink ref="G15" r:id="rId75" display="https://kviconline.gov.in/pmegpeportal/pmegpmr3/dwstatewise.jsp?AGENCY=%25%25&amp;ZONECD=North&amp;STATECD=RAJASTHAN&amp;OFFNAMECD=%25%25&amp;DISTCD=%25%25&amp;FROMDT=01-APR-2025&amp;TODT=22-JUL-2025&amp;BANKNAME=IDBI%20BANK&amp;QRYCODE=11" xr:uid="{E820E93F-5A8D-4EBD-AB42-74A0FCD0DA5C}"/>
    <hyperlink ref="I15" r:id="rId76" display="https://kviconline.gov.in/pmegpeportal/pmegpmr3/dwstatewise.jsp?AGENCY=%25%25&amp;ZONECD=North&amp;STATECD=RAJASTHAN&amp;OFFNAMECD=%25%25&amp;DISTCD=%25%25&amp;FROMDT=01-APR-2025&amp;TODT=22-JUL-2025&amp;BANKNAME=IDBI%20BANK&amp;QRYCODE=12" xr:uid="{6661E37A-A13F-4362-9205-C529DF895CF3}"/>
    <hyperlink ref="K15" r:id="rId77" display="https://kviconline.gov.in/pmegpeportal/pmegpmr3/dwstatewise.jsp?AGENCY=%25%25&amp;ZONECD=North&amp;STATECD=RAJASTHAN&amp;OFFNAMECD=%25%25&amp;DISTCD=%25%25&amp;FROMDT=01-APR-2025&amp;TODT=22-JUL-2025&amp;BANKNAME=IDBI%20BANK&amp;QRYCODE=40" xr:uid="{27465640-2199-40E4-AAC4-E854FFA61533}"/>
    <hyperlink ref="M15" r:id="rId78" display="https://kviconline.gov.in/pmegpeportal/pmegpmr3/dwstatewise.jsp?AGENCY=%25%25&amp;ZONECD=North&amp;STATECD=RAJASTHAN&amp;OFFNAMECD=%25%25&amp;DISTCD=%25%25&amp;FROMDT=01-APR-2025&amp;TODT=22-JUL-2025&amp;BANKNAME=IDBI%20BANK&amp;QRYCODE=7" xr:uid="{7B1837DB-76F7-4A57-834F-00FC1E6AA395}"/>
    <hyperlink ref="O15" r:id="rId79" display="https://kviconline.gov.in/pmegpeportal/pmegpmr3/dwstatewise.jsp?AGENCY=%25%25&amp;ZONECD=North&amp;STATECD=RAJASTHAN&amp;OFFNAMECD=%25%25&amp;DISTCD=%25%25&amp;FROMDT=01-APR-2025&amp;TODT=22-JUL-2025&amp;BANKNAME=IDBI%20BANK&amp;QRYCODE=38" xr:uid="{C858F3A7-A6D4-4696-804B-0B4E0A089F70}"/>
    <hyperlink ref="Q15" r:id="rId80" display="https://kviconline.gov.in/pmegpeportal/pmegpmr3/dwstatewise.jsp?AGENCY=%25%25&amp;ZONECD=North&amp;STATECD=RAJASTHAN&amp;OFFNAMECD=%25%25&amp;DISTCD=%25%25&amp;FROMDT=01-APR-2025&amp;TODT=22-JUL-2025&amp;BANKNAME=IDBI%20BANK&amp;QRYCODE=16" xr:uid="{EA0E278F-43F0-4F30-A446-7DFA0D0481FF}"/>
    <hyperlink ref="C16" r:id="rId81" display="https://kviconline.gov.in/pmegpeportal/pmegpmr3/dwstatewise.jsp?AGENCY=%25%25&amp;ZONECD=North&amp;STATECD=RAJASTHAN&amp;OFFNAMECD=%25%25&amp;DISTCD=%25%25&amp;FROMDT=01-APR-2025&amp;TODT=22-JUL-2025&amp;BANKNAME=INDIAN%20BANK&amp;QRYCODE=5" xr:uid="{F36C2172-B1B7-4704-A0B7-B4D670C64B53}"/>
    <hyperlink ref="E16" r:id="rId82" display="https://kviconline.gov.in/pmegpeportal/pmegpmr3/dwstatewise.jsp?AGENCY=%25%25&amp;ZONECD=North&amp;STATECD=RAJASTHAN&amp;OFFNAMECD=%25%25&amp;DISTCD=%25%25&amp;FROMDT=01-APR-2025&amp;TODT=22-JUL-2025&amp;BANKNAME=INDIAN%20BANK&amp;QRYCODE=6" xr:uid="{4A1960E8-BE20-4385-94C5-C5E9E2D88922}"/>
    <hyperlink ref="G16" r:id="rId83" display="https://kviconline.gov.in/pmegpeportal/pmegpmr3/dwstatewise.jsp?AGENCY=%25%25&amp;ZONECD=North&amp;STATECD=RAJASTHAN&amp;OFFNAMECD=%25%25&amp;DISTCD=%25%25&amp;FROMDT=01-APR-2025&amp;TODT=22-JUL-2025&amp;BANKNAME=INDIAN%20BANK&amp;QRYCODE=11" xr:uid="{FDB8D8A6-A5C8-4A16-B882-0B4D3B3BC430}"/>
    <hyperlink ref="I16" r:id="rId84" display="https://kviconline.gov.in/pmegpeportal/pmegpmr3/dwstatewise.jsp?AGENCY=%25%25&amp;ZONECD=North&amp;STATECD=RAJASTHAN&amp;OFFNAMECD=%25%25&amp;DISTCD=%25%25&amp;FROMDT=01-APR-2025&amp;TODT=22-JUL-2025&amp;BANKNAME=INDIAN%20BANK&amp;QRYCODE=12" xr:uid="{8790FBF3-06CA-4085-A164-F23006A7F369}"/>
    <hyperlink ref="K16" r:id="rId85" display="https://kviconline.gov.in/pmegpeportal/pmegpmr3/dwstatewise.jsp?AGENCY=%25%25&amp;ZONECD=North&amp;STATECD=RAJASTHAN&amp;OFFNAMECD=%25%25&amp;DISTCD=%25%25&amp;FROMDT=01-APR-2025&amp;TODT=22-JUL-2025&amp;BANKNAME=INDIAN%20BANK&amp;QRYCODE=40" xr:uid="{BF388D6B-7636-4149-A070-50B452360352}"/>
    <hyperlink ref="M16" r:id="rId86" display="https://kviconline.gov.in/pmegpeportal/pmegpmr3/dwstatewise.jsp?AGENCY=%25%25&amp;ZONECD=North&amp;STATECD=RAJASTHAN&amp;OFFNAMECD=%25%25&amp;DISTCD=%25%25&amp;FROMDT=01-APR-2025&amp;TODT=22-JUL-2025&amp;BANKNAME=INDIAN%20BANK&amp;QRYCODE=7" xr:uid="{40B2DB05-1208-44D6-A633-9C5543856F1A}"/>
    <hyperlink ref="O16" r:id="rId87" display="https://kviconline.gov.in/pmegpeportal/pmegpmr3/dwstatewise.jsp?AGENCY=%25%25&amp;ZONECD=North&amp;STATECD=RAJASTHAN&amp;OFFNAMECD=%25%25&amp;DISTCD=%25%25&amp;FROMDT=01-APR-2025&amp;TODT=22-JUL-2025&amp;BANKNAME=INDIAN%20BANK&amp;QRYCODE=38" xr:uid="{5B13C9A1-3C5D-4F1C-A8CF-F8A9A314F29F}"/>
    <hyperlink ref="Q16" r:id="rId88" display="https://kviconline.gov.in/pmegpeportal/pmegpmr3/dwstatewise.jsp?AGENCY=%25%25&amp;ZONECD=North&amp;STATECD=RAJASTHAN&amp;OFFNAMECD=%25%25&amp;DISTCD=%25%25&amp;FROMDT=01-APR-2025&amp;TODT=22-JUL-2025&amp;BANKNAME=INDIAN%20BANK&amp;QRYCODE=16" xr:uid="{F95E315E-D9CE-4945-BE57-8C41D47D2A1B}"/>
    <hyperlink ref="C17" r:id="rId89" display="https://kviconline.gov.in/pmegpeportal/pmegpmr3/dwstatewise.jsp?AGENCY=%25%25&amp;ZONECD=North&amp;STATECD=RAJASTHAN&amp;OFFNAMECD=%25%25&amp;DISTCD=%25%25&amp;FROMDT=01-APR-2025&amp;TODT=22-JUL-2025&amp;BANKNAME=INDIAN%20OVERSEAS%20BANK&amp;QRYCODE=5" xr:uid="{861DBAC7-5224-447E-BF20-34FCDF015A5E}"/>
    <hyperlink ref="E17" r:id="rId90" display="https://kviconline.gov.in/pmegpeportal/pmegpmr3/dwstatewise.jsp?AGENCY=%25%25&amp;ZONECD=North&amp;STATECD=RAJASTHAN&amp;OFFNAMECD=%25%25&amp;DISTCD=%25%25&amp;FROMDT=01-APR-2025&amp;TODT=22-JUL-2025&amp;BANKNAME=INDIAN%20OVERSEAS%20BANK&amp;QRYCODE=6" xr:uid="{24095579-E62F-4919-B51B-5F2AE074B498}"/>
    <hyperlink ref="G17" r:id="rId91" display="https://kviconline.gov.in/pmegpeportal/pmegpmr3/dwstatewise.jsp?AGENCY=%25%25&amp;ZONECD=North&amp;STATECD=RAJASTHAN&amp;OFFNAMECD=%25%25&amp;DISTCD=%25%25&amp;FROMDT=01-APR-2025&amp;TODT=22-JUL-2025&amp;BANKNAME=INDIAN%20OVERSEAS%20BANK&amp;QRYCODE=11" xr:uid="{317D8F52-9D6A-4DF6-9A87-73513FE299E7}"/>
    <hyperlink ref="I17" r:id="rId92" display="https://kviconline.gov.in/pmegpeportal/pmegpmr3/dwstatewise.jsp?AGENCY=%25%25&amp;ZONECD=North&amp;STATECD=RAJASTHAN&amp;OFFNAMECD=%25%25&amp;DISTCD=%25%25&amp;FROMDT=01-APR-2025&amp;TODT=22-JUL-2025&amp;BANKNAME=INDIAN%20OVERSEAS%20BANK&amp;QRYCODE=12" xr:uid="{E990A83D-3386-401F-84B8-ADD1F9915DA1}"/>
    <hyperlink ref="K17" r:id="rId93" display="https://kviconline.gov.in/pmegpeportal/pmegpmr3/dwstatewise.jsp?AGENCY=%25%25&amp;ZONECD=North&amp;STATECD=RAJASTHAN&amp;OFFNAMECD=%25%25&amp;DISTCD=%25%25&amp;FROMDT=01-APR-2025&amp;TODT=22-JUL-2025&amp;BANKNAME=INDIAN%20OVERSEAS%20BANK&amp;QRYCODE=40" xr:uid="{37479F46-BDAF-4311-AAB6-6E49C3C8DD12}"/>
    <hyperlink ref="M17" r:id="rId94" display="https://kviconline.gov.in/pmegpeportal/pmegpmr3/dwstatewise.jsp?AGENCY=%25%25&amp;ZONECD=North&amp;STATECD=RAJASTHAN&amp;OFFNAMECD=%25%25&amp;DISTCD=%25%25&amp;FROMDT=01-APR-2025&amp;TODT=22-JUL-2025&amp;BANKNAME=INDIAN%20OVERSEAS%20BANK&amp;QRYCODE=7" xr:uid="{9AD5862E-FA69-4A5D-B0F7-241C69CDADC5}"/>
    <hyperlink ref="O17" r:id="rId95" display="https://kviconline.gov.in/pmegpeportal/pmegpmr3/dwstatewise.jsp?AGENCY=%25%25&amp;ZONECD=North&amp;STATECD=RAJASTHAN&amp;OFFNAMECD=%25%25&amp;DISTCD=%25%25&amp;FROMDT=01-APR-2025&amp;TODT=22-JUL-2025&amp;BANKNAME=INDIAN%20OVERSEAS%20BANK&amp;QRYCODE=38" xr:uid="{98AF7D7D-1128-4EC4-8908-FA5F4B2ED8DE}"/>
    <hyperlink ref="Q17" r:id="rId96" display="https://kviconline.gov.in/pmegpeportal/pmegpmr3/dwstatewise.jsp?AGENCY=%25%25&amp;ZONECD=North&amp;STATECD=RAJASTHAN&amp;OFFNAMECD=%25%25&amp;DISTCD=%25%25&amp;FROMDT=01-APR-2025&amp;TODT=22-JUL-2025&amp;BANKNAME=INDIAN%20OVERSEAS%20BANK&amp;QRYCODE=16" xr:uid="{F47B7DC2-6FE6-451A-9F82-2C0AC5B967E2}"/>
    <hyperlink ref="C18" r:id="rId97" display="https://kviconline.gov.in/pmegpeportal/pmegpmr3/dwstatewise.jsp?AGENCY=%25%25&amp;ZONECD=North&amp;STATECD=RAJASTHAN&amp;OFFNAMECD=%25%25&amp;DISTCD=%25%25&amp;FROMDT=01-APR-2025&amp;TODT=22-JUL-2025&amp;BANKNAME=PUNJAB%20AND%20SIND%20BANK&amp;QRYCODE=5" xr:uid="{370CB3FF-9974-4938-B4ED-33263057E550}"/>
    <hyperlink ref="E18" r:id="rId98" display="https://kviconline.gov.in/pmegpeportal/pmegpmr3/dwstatewise.jsp?AGENCY=%25%25&amp;ZONECD=North&amp;STATECD=RAJASTHAN&amp;OFFNAMECD=%25%25&amp;DISTCD=%25%25&amp;FROMDT=01-APR-2025&amp;TODT=22-JUL-2025&amp;BANKNAME=PUNJAB%20AND%20SIND%20BANK&amp;QRYCODE=6" xr:uid="{CF0EF9E6-BAAC-4C31-99AE-1987777567DB}"/>
    <hyperlink ref="G18" r:id="rId99" display="https://kviconline.gov.in/pmegpeportal/pmegpmr3/dwstatewise.jsp?AGENCY=%25%25&amp;ZONECD=North&amp;STATECD=RAJASTHAN&amp;OFFNAMECD=%25%25&amp;DISTCD=%25%25&amp;FROMDT=01-APR-2025&amp;TODT=22-JUL-2025&amp;BANKNAME=PUNJAB%20AND%20SIND%20BANK&amp;QRYCODE=11" xr:uid="{2425112D-3CC2-48D5-8478-A23D62157C3E}"/>
    <hyperlink ref="I18" r:id="rId100" display="https://kviconline.gov.in/pmegpeportal/pmegpmr3/dwstatewise.jsp?AGENCY=%25%25&amp;ZONECD=North&amp;STATECD=RAJASTHAN&amp;OFFNAMECD=%25%25&amp;DISTCD=%25%25&amp;FROMDT=01-APR-2025&amp;TODT=22-JUL-2025&amp;BANKNAME=PUNJAB%20AND%20SIND%20BANK&amp;QRYCODE=12" xr:uid="{F444FAE4-34BD-425C-8C20-DA56DA3C031E}"/>
    <hyperlink ref="K18" r:id="rId101" display="https://kviconline.gov.in/pmegpeportal/pmegpmr3/dwstatewise.jsp?AGENCY=%25%25&amp;ZONECD=North&amp;STATECD=RAJASTHAN&amp;OFFNAMECD=%25%25&amp;DISTCD=%25%25&amp;FROMDT=01-APR-2025&amp;TODT=22-JUL-2025&amp;BANKNAME=PUNJAB%20AND%20SIND%20BANK&amp;QRYCODE=40" xr:uid="{8BAADA0D-3FD6-4ECC-B65A-F4B30413E9DE}"/>
    <hyperlink ref="M18" r:id="rId102" display="https://kviconline.gov.in/pmegpeportal/pmegpmr3/dwstatewise.jsp?AGENCY=%25%25&amp;ZONECD=North&amp;STATECD=RAJASTHAN&amp;OFFNAMECD=%25%25&amp;DISTCD=%25%25&amp;FROMDT=01-APR-2025&amp;TODT=22-JUL-2025&amp;BANKNAME=PUNJAB%20AND%20SIND%20BANK&amp;QRYCODE=7" xr:uid="{BDBDD506-6C30-4C0B-8AF6-EA5EB0DA7FAF}"/>
    <hyperlink ref="O18" r:id="rId103" display="https://kviconline.gov.in/pmegpeportal/pmegpmr3/dwstatewise.jsp?AGENCY=%25%25&amp;ZONECD=North&amp;STATECD=RAJASTHAN&amp;OFFNAMECD=%25%25&amp;DISTCD=%25%25&amp;FROMDT=01-APR-2025&amp;TODT=22-JUL-2025&amp;BANKNAME=PUNJAB%20AND%20SIND%20BANK&amp;QRYCODE=38" xr:uid="{07810AF6-7200-4D3B-B47C-F56657A16027}"/>
    <hyperlink ref="Q18" r:id="rId104" display="https://kviconline.gov.in/pmegpeportal/pmegpmr3/dwstatewise.jsp?AGENCY=%25%25&amp;ZONECD=North&amp;STATECD=RAJASTHAN&amp;OFFNAMECD=%25%25&amp;DISTCD=%25%25&amp;FROMDT=01-APR-2025&amp;TODT=22-JUL-2025&amp;BANKNAME=PUNJAB%20AND%20SIND%20BANK&amp;QRYCODE=16" xr:uid="{2A97D57E-766D-4DB1-838A-7BA4A84B2646}"/>
    <hyperlink ref="C19" r:id="rId105" display="https://kviconline.gov.in/pmegpeportal/pmegpmr3/dwstatewise.jsp?AGENCY=%25%25&amp;ZONECD=North&amp;STATECD=RAJASTHAN&amp;OFFNAMECD=%25%25&amp;DISTCD=%25%25&amp;FROMDT=01-APR-2025&amp;TODT=22-JUL-2025&amp;BANKNAME=PUNJAB%20NATIONAL%20BANK&amp;QRYCODE=5" xr:uid="{C45A87D1-3A8E-4C73-B59A-E8FE848D22BF}"/>
    <hyperlink ref="E19" r:id="rId106" display="https://kviconline.gov.in/pmegpeportal/pmegpmr3/dwstatewise.jsp?AGENCY=%25%25&amp;ZONECD=North&amp;STATECD=RAJASTHAN&amp;OFFNAMECD=%25%25&amp;DISTCD=%25%25&amp;FROMDT=01-APR-2025&amp;TODT=22-JUL-2025&amp;BANKNAME=PUNJAB%20NATIONAL%20BANK&amp;QRYCODE=6" xr:uid="{3A4A0E99-FD2E-4ACE-8927-41B13EBE4A5A}"/>
    <hyperlink ref="G19" r:id="rId107" display="https://kviconline.gov.in/pmegpeportal/pmegpmr3/dwstatewise.jsp?AGENCY=%25%25&amp;ZONECD=North&amp;STATECD=RAJASTHAN&amp;OFFNAMECD=%25%25&amp;DISTCD=%25%25&amp;FROMDT=01-APR-2025&amp;TODT=22-JUL-2025&amp;BANKNAME=PUNJAB%20NATIONAL%20BANK&amp;QRYCODE=11" xr:uid="{41FDD899-BA8C-47FC-AFF6-57AFFE4D4422}"/>
    <hyperlink ref="I19" r:id="rId108" display="https://kviconline.gov.in/pmegpeportal/pmegpmr3/dwstatewise.jsp?AGENCY=%25%25&amp;ZONECD=North&amp;STATECD=RAJASTHAN&amp;OFFNAMECD=%25%25&amp;DISTCD=%25%25&amp;FROMDT=01-APR-2025&amp;TODT=22-JUL-2025&amp;BANKNAME=PUNJAB%20NATIONAL%20BANK&amp;QRYCODE=12" xr:uid="{78D28101-D449-41C5-A044-2BC25E7D8C5C}"/>
    <hyperlink ref="K19" r:id="rId109" display="https://kviconline.gov.in/pmegpeportal/pmegpmr3/dwstatewise.jsp?AGENCY=%25%25&amp;ZONECD=North&amp;STATECD=RAJASTHAN&amp;OFFNAMECD=%25%25&amp;DISTCD=%25%25&amp;FROMDT=01-APR-2025&amp;TODT=22-JUL-2025&amp;BANKNAME=PUNJAB%20NATIONAL%20BANK&amp;QRYCODE=40" xr:uid="{01158D16-7CD1-42D9-A170-76A57CC2F02A}"/>
    <hyperlink ref="M19" r:id="rId110" display="https://kviconline.gov.in/pmegpeportal/pmegpmr3/dwstatewise.jsp?AGENCY=%25%25&amp;ZONECD=North&amp;STATECD=RAJASTHAN&amp;OFFNAMECD=%25%25&amp;DISTCD=%25%25&amp;FROMDT=01-APR-2025&amp;TODT=22-JUL-2025&amp;BANKNAME=PUNJAB%20NATIONAL%20BANK&amp;QRYCODE=7" xr:uid="{CA1F7549-5824-4291-8D5F-5DEA7DCFCD67}"/>
    <hyperlink ref="O19" r:id="rId111" display="https://kviconline.gov.in/pmegpeportal/pmegpmr3/dwstatewise.jsp?AGENCY=%25%25&amp;ZONECD=North&amp;STATECD=RAJASTHAN&amp;OFFNAMECD=%25%25&amp;DISTCD=%25%25&amp;FROMDT=01-APR-2025&amp;TODT=22-JUL-2025&amp;BANKNAME=PUNJAB%20NATIONAL%20BANK&amp;QRYCODE=38" xr:uid="{7B10FE42-A1DB-48D2-B93B-FA07CBC7BEDE}"/>
    <hyperlink ref="Q19" r:id="rId112" display="https://kviconline.gov.in/pmegpeportal/pmegpmr3/dwstatewise.jsp?AGENCY=%25%25&amp;ZONECD=North&amp;STATECD=RAJASTHAN&amp;OFFNAMECD=%25%25&amp;DISTCD=%25%25&amp;FROMDT=01-APR-2025&amp;TODT=22-JUL-2025&amp;BANKNAME=PUNJAB%20NATIONAL%20BANK&amp;QRYCODE=16" xr:uid="{D5EA8FD5-D06A-44E9-B621-E603A885A1ED}"/>
    <hyperlink ref="C20" r:id="rId113" display="https://kviconline.gov.in/pmegpeportal/pmegpmr3/dwstatewise.jsp?AGENCY=%25%25&amp;ZONECD=North&amp;STATECD=RAJASTHAN&amp;OFFNAMECD=%25%25&amp;DISTCD=%25%25&amp;FROMDT=01-APR-2025&amp;TODT=22-JUL-2025&amp;BANKNAME=RAJASTHAN%20MARUDHARA%20GRAHMIN%20BANK&amp;QRYCODE=5" xr:uid="{9BE66D15-E44B-48F2-A6DB-81FE1E77A71B}"/>
    <hyperlink ref="E20" r:id="rId114" display="https://kviconline.gov.in/pmegpeportal/pmegpmr3/dwstatewise.jsp?AGENCY=%25%25&amp;ZONECD=North&amp;STATECD=RAJASTHAN&amp;OFFNAMECD=%25%25&amp;DISTCD=%25%25&amp;FROMDT=01-APR-2025&amp;TODT=22-JUL-2025&amp;BANKNAME=RAJASTHAN%20MARUDHARA%20GRAHMIN%20BANK&amp;QRYCODE=6" xr:uid="{77AA1ACB-D1E2-43D4-A099-26B8437E1D5E}"/>
    <hyperlink ref="G20" r:id="rId115" display="https://kviconline.gov.in/pmegpeportal/pmegpmr3/dwstatewise.jsp?AGENCY=%25%25&amp;ZONECD=North&amp;STATECD=RAJASTHAN&amp;OFFNAMECD=%25%25&amp;DISTCD=%25%25&amp;FROMDT=01-APR-2025&amp;TODT=22-JUL-2025&amp;BANKNAME=RAJASTHAN%20MARUDHARA%20GRAHMIN%20BANK&amp;QRYCODE=11" xr:uid="{53958CF2-E437-4E2E-92B3-8F78952932DF}"/>
    <hyperlink ref="I20" r:id="rId116" display="https://kviconline.gov.in/pmegpeportal/pmegpmr3/dwstatewise.jsp?AGENCY=%25%25&amp;ZONECD=North&amp;STATECD=RAJASTHAN&amp;OFFNAMECD=%25%25&amp;DISTCD=%25%25&amp;FROMDT=01-APR-2025&amp;TODT=22-JUL-2025&amp;BANKNAME=RAJASTHAN%20MARUDHARA%20GRAHMIN%20BANK&amp;QRYCODE=12" xr:uid="{D7DB0BC5-1D79-4AED-A372-06A7D00EFAB6}"/>
    <hyperlink ref="K20" r:id="rId117" display="https://kviconline.gov.in/pmegpeportal/pmegpmr3/dwstatewise.jsp?AGENCY=%25%25&amp;ZONECD=North&amp;STATECD=RAJASTHAN&amp;OFFNAMECD=%25%25&amp;DISTCD=%25%25&amp;FROMDT=01-APR-2025&amp;TODT=22-JUL-2025&amp;BANKNAME=RAJASTHAN%20MARUDHARA%20GRAHMIN%20BANK&amp;QRYCODE=40" xr:uid="{5B94934C-8B43-412A-BF2A-C02753AB0010}"/>
    <hyperlink ref="M20" r:id="rId118" display="https://kviconline.gov.in/pmegpeportal/pmegpmr3/dwstatewise.jsp?AGENCY=%25%25&amp;ZONECD=North&amp;STATECD=RAJASTHAN&amp;OFFNAMECD=%25%25&amp;DISTCD=%25%25&amp;FROMDT=01-APR-2025&amp;TODT=22-JUL-2025&amp;BANKNAME=RAJASTHAN%20MARUDHARA%20GRAHMIN%20BANK&amp;QRYCODE=7" xr:uid="{BB715A31-6CA2-4A07-83C2-F7D096A7F6C0}"/>
    <hyperlink ref="O20" r:id="rId119" display="https://kviconline.gov.in/pmegpeportal/pmegpmr3/dwstatewise.jsp?AGENCY=%25%25&amp;ZONECD=North&amp;STATECD=RAJASTHAN&amp;OFFNAMECD=%25%25&amp;DISTCD=%25%25&amp;FROMDT=01-APR-2025&amp;TODT=22-JUL-2025&amp;BANKNAME=RAJASTHAN%20MARUDHARA%20GRAHMIN%20BANK&amp;QRYCODE=38" xr:uid="{1E4F9B4F-5A24-4EE3-BDEF-68A4CDF208DC}"/>
    <hyperlink ref="Q20" r:id="rId120" display="https://kviconline.gov.in/pmegpeportal/pmegpmr3/dwstatewise.jsp?AGENCY=%25%25&amp;ZONECD=North&amp;STATECD=RAJASTHAN&amp;OFFNAMECD=%25%25&amp;DISTCD=%25%25&amp;FROMDT=01-APR-2025&amp;TODT=22-JUL-2025&amp;BANKNAME=RAJASTHAN%20MARUDHARA%20GRAHMIN%20BANK&amp;QRYCODE=16" xr:uid="{22FA7C7E-4F42-4DC6-8B9B-F37BC76C94E9}"/>
    <hyperlink ref="C21" r:id="rId121" display="https://kviconline.gov.in/pmegpeportal/pmegpmr3/dwstatewise.jsp?AGENCY=%25%25&amp;ZONECD=North&amp;STATECD=RAJASTHAN&amp;OFFNAMECD=%25%25&amp;DISTCD=%25%25&amp;FROMDT=01-APR-2025&amp;TODT=22-JUL-2025&amp;BANKNAME=STATE%20BANK%20OF%20INDIA&amp;QRYCODE=5" xr:uid="{B8AB1EE1-5FAD-4F9F-B82B-52F1411B7D83}"/>
    <hyperlink ref="E21" r:id="rId122" display="https://kviconline.gov.in/pmegpeportal/pmegpmr3/dwstatewise.jsp?AGENCY=%25%25&amp;ZONECD=North&amp;STATECD=RAJASTHAN&amp;OFFNAMECD=%25%25&amp;DISTCD=%25%25&amp;FROMDT=01-APR-2025&amp;TODT=22-JUL-2025&amp;BANKNAME=STATE%20BANK%20OF%20INDIA&amp;QRYCODE=6" xr:uid="{DB207D0F-61B6-49AE-A262-CD1EC26C7E5F}"/>
    <hyperlink ref="G21" r:id="rId123" display="https://kviconline.gov.in/pmegpeportal/pmegpmr3/dwstatewise.jsp?AGENCY=%25%25&amp;ZONECD=North&amp;STATECD=RAJASTHAN&amp;OFFNAMECD=%25%25&amp;DISTCD=%25%25&amp;FROMDT=01-APR-2025&amp;TODT=22-JUL-2025&amp;BANKNAME=STATE%20BANK%20OF%20INDIA&amp;QRYCODE=11" xr:uid="{7BD786BD-1206-4EFC-9ECE-0FD5F54EC0E3}"/>
    <hyperlink ref="I21" r:id="rId124" display="https://kviconline.gov.in/pmegpeportal/pmegpmr3/dwstatewise.jsp?AGENCY=%25%25&amp;ZONECD=North&amp;STATECD=RAJASTHAN&amp;OFFNAMECD=%25%25&amp;DISTCD=%25%25&amp;FROMDT=01-APR-2025&amp;TODT=22-JUL-2025&amp;BANKNAME=STATE%20BANK%20OF%20INDIA&amp;QRYCODE=12" xr:uid="{E856264B-7FEC-48E0-8030-81C733B959CA}"/>
    <hyperlink ref="K21" r:id="rId125" display="https://kviconline.gov.in/pmegpeportal/pmegpmr3/dwstatewise.jsp?AGENCY=%25%25&amp;ZONECD=North&amp;STATECD=RAJASTHAN&amp;OFFNAMECD=%25%25&amp;DISTCD=%25%25&amp;FROMDT=01-APR-2025&amp;TODT=22-JUL-2025&amp;BANKNAME=STATE%20BANK%20OF%20INDIA&amp;QRYCODE=40" xr:uid="{C2BA93C9-D6DA-4BE7-83F1-EA6DAA1BFAE2}"/>
    <hyperlink ref="M21" r:id="rId126" display="https://kviconline.gov.in/pmegpeportal/pmegpmr3/dwstatewise.jsp?AGENCY=%25%25&amp;ZONECD=North&amp;STATECD=RAJASTHAN&amp;OFFNAMECD=%25%25&amp;DISTCD=%25%25&amp;FROMDT=01-APR-2025&amp;TODT=22-JUL-2025&amp;BANKNAME=STATE%20BANK%20OF%20INDIA&amp;QRYCODE=7" xr:uid="{FFF10383-8D73-43F0-B6F1-E52A9903E816}"/>
    <hyperlink ref="O21" r:id="rId127" display="https://kviconline.gov.in/pmegpeportal/pmegpmr3/dwstatewise.jsp?AGENCY=%25%25&amp;ZONECD=North&amp;STATECD=RAJASTHAN&amp;OFFNAMECD=%25%25&amp;DISTCD=%25%25&amp;FROMDT=01-APR-2025&amp;TODT=22-JUL-2025&amp;BANKNAME=STATE%20BANK%20OF%20INDIA&amp;QRYCODE=38" xr:uid="{42DA887A-6205-40CE-9F42-2AAB48A81977}"/>
    <hyperlink ref="Q21" r:id="rId128" display="https://kviconline.gov.in/pmegpeportal/pmegpmr3/dwstatewise.jsp?AGENCY=%25%25&amp;ZONECD=North&amp;STATECD=RAJASTHAN&amp;OFFNAMECD=%25%25&amp;DISTCD=%25%25&amp;FROMDT=01-APR-2025&amp;TODT=22-JUL-2025&amp;BANKNAME=STATE%20BANK%20OF%20INDIA&amp;QRYCODE=16" xr:uid="{8F3A9697-58EE-439A-8DA5-951984CCD3F1}"/>
    <hyperlink ref="C22" r:id="rId129" display="https://kviconline.gov.in/pmegpeportal/pmegpmr3/dwstatewise.jsp?AGENCY=%25%25&amp;ZONECD=North&amp;STATECD=RAJASTHAN&amp;OFFNAMECD=%25%25&amp;DISTCD=%25%25&amp;FROMDT=01-APR-2025&amp;TODT=22-JUL-2025&amp;BANKNAME=UCO%20BANK&amp;QRYCODE=5" xr:uid="{9684D771-AD58-403D-BF3E-63F0DAF547C6}"/>
    <hyperlink ref="E22" r:id="rId130" display="https://kviconline.gov.in/pmegpeportal/pmegpmr3/dwstatewise.jsp?AGENCY=%25%25&amp;ZONECD=North&amp;STATECD=RAJASTHAN&amp;OFFNAMECD=%25%25&amp;DISTCD=%25%25&amp;FROMDT=01-APR-2025&amp;TODT=22-JUL-2025&amp;BANKNAME=UCO%20BANK&amp;QRYCODE=6" xr:uid="{4F9ECF72-F1B2-4CEC-9BE8-FF76D7B6C82F}"/>
    <hyperlink ref="G22" r:id="rId131" display="https://kviconline.gov.in/pmegpeportal/pmegpmr3/dwstatewise.jsp?AGENCY=%25%25&amp;ZONECD=North&amp;STATECD=RAJASTHAN&amp;OFFNAMECD=%25%25&amp;DISTCD=%25%25&amp;FROMDT=01-APR-2025&amp;TODT=22-JUL-2025&amp;BANKNAME=UCO%20BANK&amp;QRYCODE=11" xr:uid="{DF70DCA0-024C-48F2-9B63-B1570F87DAE9}"/>
    <hyperlink ref="I22" r:id="rId132" display="https://kviconline.gov.in/pmegpeportal/pmegpmr3/dwstatewise.jsp?AGENCY=%25%25&amp;ZONECD=North&amp;STATECD=RAJASTHAN&amp;OFFNAMECD=%25%25&amp;DISTCD=%25%25&amp;FROMDT=01-APR-2025&amp;TODT=22-JUL-2025&amp;BANKNAME=UCO%20BANK&amp;QRYCODE=12" xr:uid="{446EC2A9-B2F9-48F7-94EE-1FA229F9E39A}"/>
    <hyperlink ref="K22" r:id="rId133" display="https://kviconline.gov.in/pmegpeportal/pmegpmr3/dwstatewise.jsp?AGENCY=%25%25&amp;ZONECD=North&amp;STATECD=RAJASTHAN&amp;OFFNAMECD=%25%25&amp;DISTCD=%25%25&amp;FROMDT=01-APR-2025&amp;TODT=22-JUL-2025&amp;BANKNAME=UCO%20BANK&amp;QRYCODE=40" xr:uid="{A45F5756-D553-4177-AD66-F3B33000CEFE}"/>
    <hyperlink ref="M22" r:id="rId134" display="https://kviconline.gov.in/pmegpeportal/pmegpmr3/dwstatewise.jsp?AGENCY=%25%25&amp;ZONECD=North&amp;STATECD=RAJASTHAN&amp;OFFNAMECD=%25%25&amp;DISTCD=%25%25&amp;FROMDT=01-APR-2025&amp;TODT=22-JUL-2025&amp;BANKNAME=UCO%20BANK&amp;QRYCODE=7" xr:uid="{13B33BC0-7E1E-4AE4-AAA7-AF719D390570}"/>
    <hyperlink ref="O22" r:id="rId135" display="https://kviconline.gov.in/pmegpeportal/pmegpmr3/dwstatewise.jsp?AGENCY=%25%25&amp;ZONECD=North&amp;STATECD=RAJASTHAN&amp;OFFNAMECD=%25%25&amp;DISTCD=%25%25&amp;FROMDT=01-APR-2025&amp;TODT=22-JUL-2025&amp;BANKNAME=UCO%20BANK&amp;QRYCODE=38" xr:uid="{22027170-E5A9-49A4-A484-60E1D4673AF6}"/>
    <hyperlink ref="Q22" r:id="rId136" display="https://kviconline.gov.in/pmegpeportal/pmegpmr3/dwstatewise.jsp?AGENCY=%25%25&amp;ZONECD=North&amp;STATECD=RAJASTHAN&amp;OFFNAMECD=%25%25&amp;DISTCD=%25%25&amp;FROMDT=01-APR-2025&amp;TODT=22-JUL-2025&amp;BANKNAME=UCO%20BANK&amp;QRYCODE=16" xr:uid="{7FEE1FD4-6630-4D00-98BB-5CE3DC37DF9F}"/>
    <hyperlink ref="C23" r:id="rId137" display="https://kviconline.gov.in/pmegpeportal/pmegpmr3/dwstatewise.jsp?AGENCY=%25%25&amp;ZONECD=North&amp;STATECD=RAJASTHAN&amp;OFFNAMECD=%25%25&amp;DISTCD=%25%25&amp;FROMDT=01-APR-2025&amp;TODT=22-JUL-2025&amp;BANKNAME=UNION%20BANK%20OF%20INDIA&amp;QRYCODE=5" xr:uid="{098B0C1A-76F7-4543-BFC7-41CAAC1B7ACD}"/>
    <hyperlink ref="E23" r:id="rId138" display="https://kviconline.gov.in/pmegpeportal/pmegpmr3/dwstatewise.jsp?AGENCY=%25%25&amp;ZONECD=North&amp;STATECD=RAJASTHAN&amp;OFFNAMECD=%25%25&amp;DISTCD=%25%25&amp;FROMDT=01-APR-2025&amp;TODT=22-JUL-2025&amp;BANKNAME=UNION%20BANK%20OF%20INDIA&amp;QRYCODE=6" xr:uid="{A19FBC11-2773-4EA4-8488-180FF8D60DEA}"/>
    <hyperlink ref="G23" r:id="rId139" display="https://kviconline.gov.in/pmegpeportal/pmegpmr3/dwstatewise.jsp?AGENCY=%25%25&amp;ZONECD=North&amp;STATECD=RAJASTHAN&amp;OFFNAMECD=%25%25&amp;DISTCD=%25%25&amp;FROMDT=01-APR-2025&amp;TODT=22-JUL-2025&amp;BANKNAME=UNION%20BANK%20OF%20INDIA&amp;QRYCODE=11" xr:uid="{8925FED4-E5AC-44E6-A6EC-0BCA2D97605A}"/>
    <hyperlink ref="I23" r:id="rId140" display="https://kviconline.gov.in/pmegpeportal/pmegpmr3/dwstatewise.jsp?AGENCY=%25%25&amp;ZONECD=North&amp;STATECD=RAJASTHAN&amp;OFFNAMECD=%25%25&amp;DISTCD=%25%25&amp;FROMDT=01-APR-2025&amp;TODT=22-JUL-2025&amp;BANKNAME=UNION%20BANK%20OF%20INDIA&amp;QRYCODE=12" xr:uid="{1CF182ED-8199-42B0-B5F4-E2F714FC2A85}"/>
    <hyperlink ref="K23" r:id="rId141" display="https://kviconline.gov.in/pmegpeportal/pmegpmr3/dwstatewise.jsp?AGENCY=%25%25&amp;ZONECD=North&amp;STATECD=RAJASTHAN&amp;OFFNAMECD=%25%25&amp;DISTCD=%25%25&amp;FROMDT=01-APR-2025&amp;TODT=22-JUL-2025&amp;BANKNAME=UNION%20BANK%20OF%20INDIA&amp;QRYCODE=40" xr:uid="{AF8A7AEF-1897-41D9-8E86-8380E521767A}"/>
    <hyperlink ref="M23" r:id="rId142" display="https://kviconline.gov.in/pmegpeportal/pmegpmr3/dwstatewise.jsp?AGENCY=%25%25&amp;ZONECD=North&amp;STATECD=RAJASTHAN&amp;OFFNAMECD=%25%25&amp;DISTCD=%25%25&amp;FROMDT=01-APR-2025&amp;TODT=22-JUL-2025&amp;BANKNAME=UNION%20BANK%20OF%20INDIA&amp;QRYCODE=7" xr:uid="{3D0F7806-5606-43D9-A9F7-64C8F2D90BFF}"/>
    <hyperlink ref="O23" r:id="rId143" display="https://kviconline.gov.in/pmegpeportal/pmegpmr3/dwstatewise.jsp?AGENCY=%25%25&amp;ZONECD=North&amp;STATECD=RAJASTHAN&amp;OFFNAMECD=%25%25&amp;DISTCD=%25%25&amp;FROMDT=01-APR-2025&amp;TODT=22-JUL-2025&amp;BANKNAME=UNION%20BANK%20OF%20INDIA&amp;QRYCODE=38" xr:uid="{6D518204-1138-43A6-8415-05D0348B3212}"/>
    <hyperlink ref="Q23" r:id="rId144" display="https://kviconline.gov.in/pmegpeportal/pmegpmr3/dwstatewise.jsp?AGENCY=%25%25&amp;ZONECD=North&amp;STATECD=RAJASTHAN&amp;OFFNAMECD=%25%25&amp;DISTCD=%25%25&amp;FROMDT=01-APR-2025&amp;TODT=22-JUL-2025&amp;BANKNAME=UNION%20BANK%20OF%20INDIA&amp;QRYCODE=16" xr:uid="{F5844EEE-0690-4694-AFEC-CCBF1EF3561A}"/>
    <hyperlink ref="C24" r:id="rId145" display="https://kviconline.gov.in/pmegpeportal/pmegpmr3/dwstatewise.jsp?AGENCY=%25%25&amp;ZONECD=North&amp;STATECD=RAJASTHAN&amp;OFFNAMECD=%25%25&amp;DISTCD=%25%25&amp;FROMDT=01-APR-2025&amp;TODT=22-JUL-2025&amp;BANKNAME=zTotal&amp;QRYCODE=5" xr:uid="{3B2D3058-0850-413A-BF84-A267866CA2CC}"/>
    <hyperlink ref="E24" r:id="rId146" display="https://kviconline.gov.in/pmegpeportal/pmegpmr3/dwstatewise.jsp?AGENCY=%25%25&amp;ZONECD=North&amp;STATECD=RAJASTHAN&amp;OFFNAMECD=%25%25&amp;DISTCD=%25%25&amp;FROMDT=01-APR-2025&amp;TODT=22-JUL-2025&amp;BANKNAME=zTotal&amp;QRYCODE=6" xr:uid="{A46367E3-4DCF-4772-9D9D-D3D90B9E38DD}"/>
    <hyperlink ref="G24" r:id="rId147" display="https://kviconline.gov.in/pmegpeportal/pmegpmr3/dwstatewise.jsp?AGENCY=%25%25&amp;ZONECD=North&amp;STATECD=RAJASTHAN&amp;OFFNAMECD=%25%25&amp;DISTCD=%25%25&amp;FROMDT=01-APR-2025&amp;TODT=22-JUL-2025&amp;BANKNAME=zTotal&amp;QRYCODE=11" xr:uid="{1F4D1C91-F385-4B48-8CF9-9870B247E746}"/>
    <hyperlink ref="I24" r:id="rId148" display="https://kviconline.gov.in/pmegpeportal/pmegpmr3/dwstatewise.jsp?AGENCY=%25%25&amp;ZONECD=North&amp;STATECD=RAJASTHAN&amp;OFFNAMECD=%25%25&amp;DISTCD=%25%25&amp;FROMDT=01-APR-2025&amp;TODT=22-JUL-2025&amp;BANKNAME=zTotal&amp;QRYCODE=12" xr:uid="{9F794F5B-07FD-412B-A89C-E2E0067A92FF}"/>
    <hyperlink ref="K24" r:id="rId149" display="https://kviconline.gov.in/pmegpeportal/pmegpmr3/dwstatewise.jsp?AGENCY=%25%25&amp;ZONECD=North&amp;STATECD=RAJASTHAN&amp;OFFNAMECD=%25%25&amp;DISTCD=%25%25&amp;FROMDT=01-APR-2025&amp;TODT=22-JUL-2025&amp;BANKNAME=zTotal&amp;QRYCODE=40" xr:uid="{9E2DFCE5-BEF3-492D-8D9C-686294F4A850}"/>
    <hyperlink ref="M24" r:id="rId150" display="https://kviconline.gov.in/pmegpeportal/pmegpmr3/dwstatewise.jsp?AGENCY=%25%25&amp;ZONECD=North&amp;STATECD=RAJASTHAN&amp;OFFNAMECD=%25%25&amp;DISTCD=%25%25&amp;FROMDT=01-APR-2025&amp;TODT=22-JUL-2025&amp;BANKNAME=zTotal&amp;QRYCODE=7" xr:uid="{7D264459-D360-4F89-93E2-1ED96FD27047}"/>
    <hyperlink ref="O24" r:id="rId151" display="https://kviconline.gov.in/pmegpeportal/pmegpmr3/dwstatewise.jsp?AGENCY=%25%25&amp;ZONECD=North&amp;STATECD=RAJASTHAN&amp;OFFNAMECD=%25%25&amp;DISTCD=%25%25&amp;FROMDT=01-APR-2025&amp;TODT=22-JUL-2025&amp;BANKNAME=zTotal&amp;QRYCODE=38" xr:uid="{A3B3E37C-0047-4FBB-A686-EF6EC47A8303}"/>
    <hyperlink ref="Q24" r:id="rId152" display="https://kviconline.gov.in/pmegpeportal/pmegpmr3/dwstatewise.jsp?AGENCY=%25%25&amp;ZONECD=North&amp;STATECD=RAJASTHAN&amp;OFFNAMECD=%25%25&amp;DISTCD=%25%25&amp;FROMDT=01-APR-2025&amp;TODT=22-JUL-2025&amp;BANKNAME=zTotal&amp;QRYCODE=16" xr:uid="{E107BAE2-8EAB-49E7-A1BD-501B7CAC003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1763-3AE3-4157-ACEA-2B952E07D24D}">
  <dimension ref="A1:P48"/>
  <sheetViews>
    <sheetView workbookViewId="0">
      <selection activeCell="R8" sqref="R8"/>
    </sheetView>
  </sheetViews>
  <sheetFormatPr defaultRowHeight="15" x14ac:dyDescent="0.25"/>
  <cols>
    <col min="2" max="2" width="27.140625" bestFit="1" customWidth="1"/>
    <col min="3" max="7" width="9.28515625" bestFit="1" customWidth="1"/>
    <col min="8" max="8" width="9.5703125" bestFit="1" customWidth="1"/>
    <col min="9" max="9" width="9.28515625" bestFit="1" customWidth="1"/>
    <col min="10" max="10" width="9.5703125" bestFit="1" customWidth="1"/>
    <col min="11" max="15" width="9.28515625" bestFit="1" customWidth="1"/>
    <col min="16" max="16" width="9.5703125" bestFit="1" customWidth="1"/>
  </cols>
  <sheetData>
    <row r="1" spans="1:16" ht="15.75" x14ac:dyDescent="0.25">
      <c r="O1" s="2" t="s">
        <v>369</v>
      </c>
    </row>
    <row r="2" spans="1:16" ht="21" x14ac:dyDescent="0.25">
      <c r="A2" s="224" t="s">
        <v>351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1:16" x14ac:dyDescent="0.25">
      <c r="A3" s="226" t="s">
        <v>90</v>
      </c>
      <c r="B3" s="226" t="s">
        <v>352</v>
      </c>
      <c r="C3" s="226" t="s">
        <v>353</v>
      </c>
      <c r="D3" s="226"/>
      <c r="E3" s="226" t="s">
        <v>354</v>
      </c>
      <c r="F3" s="226"/>
      <c r="G3" s="226" t="s">
        <v>355</v>
      </c>
      <c r="H3" s="226"/>
      <c r="I3" s="226" t="s">
        <v>356</v>
      </c>
      <c r="J3" s="226"/>
      <c r="K3" s="226" t="s">
        <v>358</v>
      </c>
      <c r="L3" s="226"/>
      <c r="M3" s="226" t="s">
        <v>359</v>
      </c>
      <c r="N3" s="226"/>
      <c r="O3" s="226" t="s">
        <v>360</v>
      </c>
      <c r="P3" s="226"/>
    </row>
    <row r="4" spans="1:16" x14ac:dyDescent="0.2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16" ht="31.5" x14ac:dyDescent="0.25">
      <c r="A5" s="226"/>
      <c r="B5" s="226"/>
      <c r="C5" s="226" t="s">
        <v>361</v>
      </c>
      <c r="D5" s="227" t="s">
        <v>362</v>
      </c>
      <c r="E5" s="227" t="s">
        <v>363</v>
      </c>
      <c r="F5" s="227" t="s">
        <v>362</v>
      </c>
      <c r="G5" s="227" t="s">
        <v>363</v>
      </c>
      <c r="H5" s="227" t="s">
        <v>362</v>
      </c>
      <c r="I5" s="227" t="s">
        <v>363</v>
      </c>
      <c r="J5" s="227" t="s">
        <v>364</v>
      </c>
      <c r="K5" s="227" t="s">
        <v>363</v>
      </c>
      <c r="L5" s="227" t="s">
        <v>364</v>
      </c>
      <c r="M5" s="227" t="s">
        <v>363</v>
      </c>
      <c r="N5" s="227" t="s">
        <v>364</v>
      </c>
      <c r="O5" s="226" t="s">
        <v>361</v>
      </c>
      <c r="P5" s="227" t="s">
        <v>362</v>
      </c>
    </row>
    <row r="6" spans="1:16" ht="31.5" x14ac:dyDescent="0.25">
      <c r="A6" s="226"/>
      <c r="B6" s="226"/>
      <c r="C6" s="226"/>
      <c r="D6" s="227" t="s">
        <v>365</v>
      </c>
      <c r="E6" s="227" t="s">
        <v>366</v>
      </c>
      <c r="F6" s="227" t="s">
        <v>365</v>
      </c>
      <c r="G6" s="227" t="s">
        <v>366</v>
      </c>
      <c r="H6" s="227" t="s">
        <v>365</v>
      </c>
      <c r="I6" s="227" t="s">
        <v>366</v>
      </c>
      <c r="J6" s="227" t="s">
        <v>365</v>
      </c>
      <c r="K6" s="227" t="s">
        <v>366</v>
      </c>
      <c r="L6" s="227" t="s">
        <v>365</v>
      </c>
      <c r="M6" s="227" t="s">
        <v>366</v>
      </c>
      <c r="N6" s="227" t="s">
        <v>365</v>
      </c>
      <c r="O6" s="226"/>
      <c r="P6" s="227" t="s">
        <v>365</v>
      </c>
    </row>
    <row r="7" spans="1:16" ht="15.75" x14ac:dyDescent="0.25">
      <c r="A7" s="228">
        <v>1</v>
      </c>
      <c r="B7" s="229" t="s">
        <v>192</v>
      </c>
      <c r="C7" s="230">
        <v>0</v>
      </c>
      <c r="D7" s="231">
        <v>0</v>
      </c>
      <c r="E7" s="230">
        <v>1</v>
      </c>
      <c r="F7" s="231">
        <v>12.5</v>
      </c>
      <c r="G7" s="230">
        <v>27</v>
      </c>
      <c r="H7" s="231">
        <v>281.13</v>
      </c>
      <c r="I7" s="230">
        <v>19</v>
      </c>
      <c r="J7" s="231">
        <v>98.77</v>
      </c>
      <c r="K7" s="230">
        <v>0</v>
      </c>
      <c r="L7" s="231">
        <v>0</v>
      </c>
      <c r="M7" s="230">
        <v>0</v>
      </c>
      <c r="N7" s="231">
        <v>0</v>
      </c>
      <c r="O7" s="230">
        <v>27</v>
      </c>
      <c r="P7" s="231">
        <v>281.13</v>
      </c>
    </row>
    <row r="8" spans="1:16" ht="15.75" x14ac:dyDescent="0.25">
      <c r="A8" s="228">
        <v>2</v>
      </c>
      <c r="B8" s="229" t="s">
        <v>193</v>
      </c>
      <c r="C8" s="230">
        <v>3</v>
      </c>
      <c r="D8" s="231">
        <v>21</v>
      </c>
      <c r="E8" s="230">
        <v>1</v>
      </c>
      <c r="F8" s="231">
        <v>3.5</v>
      </c>
      <c r="G8" s="230">
        <v>4</v>
      </c>
      <c r="H8" s="231">
        <v>29.58</v>
      </c>
      <c r="I8" s="230">
        <v>10</v>
      </c>
      <c r="J8" s="231">
        <v>47.6</v>
      </c>
      <c r="K8" s="230">
        <v>0</v>
      </c>
      <c r="L8" s="231">
        <v>0</v>
      </c>
      <c r="M8" s="230">
        <v>2</v>
      </c>
      <c r="N8" s="231">
        <v>17.5</v>
      </c>
      <c r="O8" s="230">
        <v>4</v>
      </c>
      <c r="P8" s="231">
        <v>29.58</v>
      </c>
    </row>
    <row r="9" spans="1:16" ht="15.75" x14ac:dyDescent="0.25">
      <c r="A9" s="228">
        <v>3</v>
      </c>
      <c r="B9" s="229" t="s">
        <v>194</v>
      </c>
      <c r="C9" s="230">
        <v>0</v>
      </c>
      <c r="D9" s="231">
        <v>0</v>
      </c>
      <c r="E9" s="230">
        <v>0</v>
      </c>
      <c r="F9" s="231">
        <v>0</v>
      </c>
      <c r="G9" s="230">
        <v>0</v>
      </c>
      <c r="H9" s="231">
        <v>0</v>
      </c>
      <c r="I9" s="230">
        <v>0</v>
      </c>
      <c r="J9" s="231">
        <v>0</v>
      </c>
      <c r="K9" s="230">
        <v>0</v>
      </c>
      <c r="L9" s="231">
        <v>0</v>
      </c>
      <c r="M9" s="230">
        <v>0</v>
      </c>
      <c r="N9" s="231">
        <v>0</v>
      </c>
      <c r="O9" s="230">
        <v>0</v>
      </c>
      <c r="P9" s="231">
        <v>0</v>
      </c>
    </row>
    <row r="10" spans="1:16" ht="15.75" x14ac:dyDescent="0.25">
      <c r="A10" s="228">
        <v>4</v>
      </c>
      <c r="B10" s="229" t="s">
        <v>195</v>
      </c>
      <c r="C10" s="230">
        <v>4</v>
      </c>
      <c r="D10" s="231">
        <v>6.82</v>
      </c>
      <c r="E10" s="230">
        <v>0</v>
      </c>
      <c r="F10" s="231">
        <v>0</v>
      </c>
      <c r="G10" s="230">
        <v>5</v>
      </c>
      <c r="H10" s="231">
        <v>35.42</v>
      </c>
      <c r="I10" s="230">
        <v>8</v>
      </c>
      <c r="J10" s="231">
        <v>17.62</v>
      </c>
      <c r="K10" s="230">
        <v>0</v>
      </c>
      <c r="L10" s="231">
        <v>0</v>
      </c>
      <c r="M10" s="230">
        <v>4</v>
      </c>
      <c r="N10" s="231">
        <v>6.82</v>
      </c>
      <c r="O10" s="230">
        <v>5</v>
      </c>
      <c r="P10" s="231">
        <v>35.42</v>
      </c>
    </row>
    <row r="11" spans="1:16" ht="15.75" x14ac:dyDescent="0.25">
      <c r="A11" s="228">
        <v>5</v>
      </c>
      <c r="B11" s="229" t="s">
        <v>196</v>
      </c>
      <c r="C11" s="230">
        <v>0</v>
      </c>
      <c r="D11" s="231">
        <v>0</v>
      </c>
      <c r="E11" s="230">
        <v>0</v>
      </c>
      <c r="F11" s="231">
        <v>0</v>
      </c>
      <c r="G11" s="230">
        <v>5</v>
      </c>
      <c r="H11" s="231">
        <v>17.600000000000001</v>
      </c>
      <c r="I11" s="230">
        <v>4</v>
      </c>
      <c r="J11" s="231">
        <v>9.7100000000000009</v>
      </c>
      <c r="K11" s="230">
        <v>0</v>
      </c>
      <c r="L11" s="231">
        <v>0</v>
      </c>
      <c r="M11" s="230">
        <v>0</v>
      </c>
      <c r="N11" s="231">
        <v>0</v>
      </c>
      <c r="O11" s="230">
        <v>5</v>
      </c>
      <c r="P11" s="231">
        <v>17.600000000000001</v>
      </c>
    </row>
    <row r="12" spans="1:16" ht="15.75" x14ac:dyDescent="0.25">
      <c r="A12" s="228">
        <v>6</v>
      </c>
      <c r="B12" s="229" t="s">
        <v>197</v>
      </c>
      <c r="C12" s="230">
        <v>0</v>
      </c>
      <c r="D12" s="231">
        <v>0</v>
      </c>
      <c r="E12" s="230">
        <v>0</v>
      </c>
      <c r="F12" s="231">
        <v>0</v>
      </c>
      <c r="G12" s="230">
        <v>4</v>
      </c>
      <c r="H12" s="231">
        <v>54.21</v>
      </c>
      <c r="I12" s="230">
        <v>8</v>
      </c>
      <c r="J12" s="231">
        <v>27.48</v>
      </c>
      <c r="K12" s="230">
        <v>0</v>
      </c>
      <c r="L12" s="231">
        <v>0</v>
      </c>
      <c r="M12" s="230">
        <v>0</v>
      </c>
      <c r="N12" s="231">
        <v>0</v>
      </c>
      <c r="O12" s="230">
        <v>4</v>
      </c>
      <c r="P12" s="231">
        <v>54.21</v>
      </c>
    </row>
    <row r="13" spans="1:16" ht="15.75" x14ac:dyDescent="0.25">
      <c r="A13" s="228">
        <v>7</v>
      </c>
      <c r="B13" s="229" t="s">
        <v>198</v>
      </c>
      <c r="C13" s="230">
        <v>0</v>
      </c>
      <c r="D13" s="231">
        <v>0</v>
      </c>
      <c r="E13" s="230">
        <v>0</v>
      </c>
      <c r="F13" s="231">
        <v>0</v>
      </c>
      <c r="G13" s="230">
        <v>0</v>
      </c>
      <c r="H13" s="231">
        <v>0</v>
      </c>
      <c r="I13" s="230">
        <v>0</v>
      </c>
      <c r="J13" s="231">
        <v>0</v>
      </c>
      <c r="K13" s="230">
        <v>0</v>
      </c>
      <c r="L13" s="231">
        <v>0</v>
      </c>
      <c r="M13" s="230">
        <v>0</v>
      </c>
      <c r="N13" s="231">
        <v>0</v>
      </c>
      <c r="O13" s="230">
        <v>0</v>
      </c>
      <c r="P13" s="231">
        <v>0</v>
      </c>
    </row>
    <row r="14" spans="1:16" ht="15.75" x14ac:dyDescent="0.25">
      <c r="A14" s="228">
        <v>8</v>
      </c>
      <c r="B14" s="229" t="s">
        <v>199</v>
      </c>
      <c r="C14" s="230">
        <v>0</v>
      </c>
      <c r="D14" s="231">
        <v>0</v>
      </c>
      <c r="E14" s="230">
        <v>5</v>
      </c>
      <c r="F14" s="231">
        <v>15.84</v>
      </c>
      <c r="G14" s="230">
        <v>53</v>
      </c>
      <c r="H14" s="231">
        <v>238.84</v>
      </c>
      <c r="I14" s="230">
        <v>100</v>
      </c>
      <c r="J14" s="231">
        <v>348.3</v>
      </c>
      <c r="K14" s="230">
        <v>0</v>
      </c>
      <c r="L14" s="231">
        <v>0</v>
      </c>
      <c r="M14" s="230">
        <v>0</v>
      </c>
      <c r="N14" s="231">
        <v>0</v>
      </c>
      <c r="O14" s="230">
        <v>52</v>
      </c>
      <c r="P14" s="231">
        <v>235.34</v>
      </c>
    </row>
    <row r="15" spans="1:16" ht="15.75" x14ac:dyDescent="0.25">
      <c r="A15" s="228">
        <v>9</v>
      </c>
      <c r="B15" s="229" t="s">
        <v>200</v>
      </c>
      <c r="C15" s="230">
        <v>0</v>
      </c>
      <c r="D15" s="231">
        <v>0</v>
      </c>
      <c r="E15" s="230">
        <v>0</v>
      </c>
      <c r="F15" s="231">
        <v>0</v>
      </c>
      <c r="G15" s="230">
        <v>10</v>
      </c>
      <c r="H15" s="231">
        <v>136.69999999999999</v>
      </c>
      <c r="I15" s="230">
        <v>6</v>
      </c>
      <c r="J15" s="231">
        <v>23.45</v>
      </c>
      <c r="K15" s="230">
        <v>0</v>
      </c>
      <c r="L15" s="231">
        <v>0</v>
      </c>
      <c r="M15" s="230">
        <v>0</v>
      </c>
      <c r="N15" s="231">
        <v>0</v>
      </c>
      <c r="O15" s="230">
        <v>9</v>
      </c>
      <c r="P15" s="231">
        <v>129.07</v>
      </c>
    </row>
    <row r="16" spans="1:16" ht="15.75" x14ac:dyDescent="0.25">
      <c r="A16" s="228">
        <v>10</v>
      </c>
      <c r="B16" s="229" t="s">
        <v>201</v>
      </c>
      <c r="C16" s="230">
        <v>0</v>
      </c>
      <c r="D16" s="231">
        <v>0</v>
      </c>
      <c r="E16" s="230">
        <v>0</v>
      </c>
      <c r="F16" s="231">
        <v>0</v>
      </c>
      <c r="G16" s="230">
        <v>24</v>
      </c>
      <c r="H16" s="231">
        <v>273.39999999999998</v>
      </c>
      <c r="I16" s="230">
        <v>19</v>
      </c>
      <c r="J16" s="231">
        <v>55.79</v>
      </c>
      <c r="K16" s="230">
        <v>0</v>
      </c>
      <c r="L16" s="231">
        <v>0</v>
      </c>
      <c r="M16" s="230">
        <v>0</v>
      </c>
      <c r="N16" s="231">
        <v>0</v>
      </c>
      <c r="O16" s="230">
        <v>24</v>
      </c>
      <c r="P16" s="231">
        <v>273.39999999999998</v>
      </c>
    </row>
    <row r="17" spans="1:16" ht="15.75" x14ac:dyDescent="0.25">
      <c r="A17" s="228">
        <v>11</v>
      </c>
      <c r="B17" s="229" t="s">
        <v>202</v>
      </c>
      <c r="C17" s="230">
        <v>1</v>
      </c>
      <c r="D17" s="231">
        <v>3.5</v>
      </c>
      <c r="E17" s="230">
        <v>0</v>
      </c>
      <c r="F17" s="231">
        <v>0</v>
      </c>
      <c r="G17" s="230">
        <v>13</v>
      </c>
      <c r="H17" s="231">
        <v>71.709999999999994</v>
      </c>
      <c r="I17" s="230">
        <v>10</v>
      </c>
      <c r="J17" s="231">
        <v>33.130000000000003</v>
      </c>
      <c r="K17" s="230">
        <v>0</v>
      </c>
      <c r="L17" s="231">
        <v>0</v>
      </c>
      <c r="M17" s="230">
        <v>1</v>
      </c>
      <c r="N17" s="231">
        <v>3.5</v>
      </c>
      <c r="O17" s="230">
        <v>12</v>
      </c>
      <c r="P17" s="231">
        <v>67.959999999999994</v>
      </c>
    </row>
    <row r="18" spans="1:16" ht="15.75" x14ac:dyDescent="0.25">
      <c r="A18" s="228">
        <v>12</v>
      </c>
      <c r="B18" s="229" t="s">
        <v>370</v>
      </c>
      <c r="C18" s="230">
        <v>0</v>
      </c>
      <c r="D18" s="231">
        <v>0</v>
      </c>
      <c r="E18" s="230">
        <v>1</v>
      </c>
      <c r="F18" s="231">
        <v>3.5</v>
      </c>
      <c r="G18" s="230">
        <v>9</v>
      </c>
      <c r="H18" s="231">
        <v>75.88</v>
      </c>
      <c r="I18" s="230">
        <v>6</v>
      </c>
      <c r="J18" s="231">
        <v>17.72</v>
      </c>
      <c r="K18" s="230">
        <v>0</v>
      </c>
      <c r="L18" s="231">
        <v>0</v>
      </c>
      <c r="M18" s="230">
        <v>0</v>
      </c>
      <c r="N18" s="231">
        <v>0</v>
      </c>
      <c r="O18" s="230">
        <v>9</v>
      </c>
      <c r="P18" s="231">
        <v>75.88</v>
      </c>
    </row>
    <row r="19" spans="1:16" ht="15.75" x14ac:dyDescent="0.25">
      <c r="A19" s="228">
        <v>13</v>
      </c>
      <c r="B19" s="229" t="s">
        <v>204</v>
      </c>
      <c r="C19" s="230">
        <v>0</v>
      </c>
      <c r="D19" s="231">
        <v>0</v>
      </c>
      <c r="E19" s="230">
        <v>2</v>
      </c>
      <c r="F19" s="231">
        <v>7</v>
      </c>
      <c r="G19" s="230">
        <v>14</v>
      </c>
      <c r="H19" s="231">
        <v>58.66</v>
      </c>
      <c r="I19" s="230">
        <v>15</v>
      </c>
      <c r="J19" s="231">
        <v>48.84</v>
      </c>
      <c r="K19" s="230">
        <v>0</v>
      </c>
      <c r="L19" s="231">
        <v>0</v>
      </c>
      <c r="M19" s="230">
        <v>0</v>
      </c>
      <c r="N19" s="231">
        <v>0</v>
      </c>
      <c r="O19" s="230">
        <v>14</v>
      </c>
      <c r="P19" s="231">
        <v>58.66</v>
      </c>
    </row>
    <row r="20" spans="1:16" ht="15.75" x14ac:dyDescent="0.25">
      <c r="A20" s="228">
        <v>14</v>
      </c>
      <c r="B20" s="229" t="s">
        <v>205</v>
      </c>
      <c r="C20" s="230">
        <v>10</v>
      </c>
      <c r="D20" s="231">
        <v>42</v>
      </c>
      <c r="E20" s="230">
        <v>2</v>
      </c>
      <c r="F20" s="231">
        <v>7</v>
      </c>
      <c r="G20" s="230">
        <v>10</v>
      </c>
      <c r="H20" s="231">
        <v>37.840000000000003</v>
      </c>
      <c r="I20" s="230">
        <v>42</v>
      </c>
      <c r="J20" s="231">
        <v>147.25</v>
      </c>
      <c r="K20" s="230">
        <v>0</v>
      </c>
      <c r="L20" s="231">
        <v>0</v>
      </c>
      <c r="M20" s="230">
        <v>8</v>
      </c>
      <c r="N20" s="231">
        <v>35</v>
      </c>
      <c r="O20" s="230">
        <v>9</v>
      </c>
      <c r="P20" s="231">
        <v>34.340000000000003</v>
      </c>
    </row>
    <row r="21" spans="1:16" ht="15.75" x14ac:dyDescent="0.25">
      <c r="A21" s="228">
        <v>15</v>
      </c>
      <c r="B21" s="229" t="s">
        <v>206</v>
      </c>
      <c r="C21" s="230">
        <v>0</v>
      </c>
      <c r="D21" s="231">
        <v>0</v>
      </c>
      <c r="E21" s="230">
        <v>0</v>
      </c>
      <c r="F21" s="231">
        <v>0</v>
      </c>
      <c r="G21" s="230">
        <v>0</v>
      </c>
      <c r="H21" s="231">
        <v>0</v>
      </c>
      <c r="I21" s="230">
        <v>0</v>
      </c>
      <c r="J21" s="231">
        <v>0</v>
      </c>
      <c r="K21" s="230">
        <v>0</v>
      </c>
      <c r="L21" s="231">
        <v>0</v>
      </c>
      <c r="M21" s="230">
        <v>0</v>
      </c>
      <c r="N21" s="231">
        <v>0</v>
      </c>
      <c r="O21" s="230">
        <v>0</v>
      </c>
      <c r="P21" s="231">
        <v>0</v>
      </c>
    </row>
    <row r="22" spans="1:16" ht="15.75" x14ac:dyDescent="0.25">
      <c r="A22" s="228">
        <v>16</v>
      </c>
      <c r="B22" s="229" t="s">
        <v>207</v>
      </c>
      <c r="C22" s="230">
        <v>0</v>
      </c>
      <c r="D22" s="231">
        <v>0</v>
      </c>
      <c r="E22" s="230">
        <v>0</v>
      </c>
      <c r="F22" s="231">
        <v>0</v>
      </c>
      <c r="G22" s="230">
        <v>24</v>
      </c>
      <c r="H22" s="231">
        <v>77.19</v>
      </c>
      <c r="I22" s="230">
        <v>24</v>
      </c>
      <c r="J22" s="231">
        <v>76.64</v>
      </c>
      <c r="K22" s="230">
        <v>0</v>
      </c>
      <c r="L22" s="231">
        <v>0</v>
      </c>
      <c r="M22" s="230">
        <v>0</v>
      </c>
      <c r="N22" s="231">
        <v>0</v>
      </c>
      <c r="O22" s="230">
        <v>24</v>
      </c>
      <c r="P22" s="231">
        <v>77.19</v>
      </c>
    </row>
    <row r="23" spans="1:16" ht="15.75" x14ac:dyDescent="0.25">
      <c r="A23" s="228">
        <v>17</v>
      </c>
      <c r="B23" s="229" t="s">
        <v>208</v>
      </c>
      <c r="C23" s="230">
        <v>0</v>
      </c>
      <c r="D23" s="231">
        <v>0</v>
      </c>
      <c r="E23" s="230">
        <v>0</v>
      </c>
      <c r="F23" s="231">
        <v>0</v>
      </c>
      <c r="G23" s="230">
        <v>0</v>
      </c>
      <c r="H23" s="231">
        <v>0</v>
      </c>
      <c r="I23" s="230">
        <v>0</v>
      </c>
      <c r="J23" s="231">
        <v>0</v>
      </c>
      <c r="K23" s="230">
        <v>0</v>
      </c>
      <c r="L23" s="231">
        <v>0</v>
      </c>
      <c r="M23" s="230">
        <v>0</v>
      </c>
      <c r="N23" s="231">
        <v>0</v>
      </c>
      <c r="O23" s="230">
        <v>0</v>
      </c>
      <c r="P23" s="231">
        <v>0</v>
      </c>
    </row>
    <row r="24" spans="1:16" ht="15.75" x14ac:dyDescent="0.25">
      <c r="A24" s="228">
        <v>18</v>
      </c>
      <c r="B24" s="229" t="s">
        <v>209</v>
      </c>
      <c r="C24" s="230">
        <v>3</v>
      </c>
      <c r="D24" s="231">
        <v>16.8</v>
      </c>
      <c r="E24" s="230">
        <v>1</v>
      </c>
      <c r="F24" s="231">
        <v>2.2200000000000002</v>
      </c>
      <c r="G24" s="230">
        <v>3</v>
      </c>
      <c r="H24" s="231">
        <v>17.5</v>
      </c>
      <c r="I24" s="230">
        <v>2</v>
      </c>
      <c r="J24" s="231">
        <v>5.25</v>
      </c>
      <c r="K24" s="230">
        <v>0</v>
      </c>
      <c r="L24" s="231">
        <v>0</v>
      </c>
      <c r="M24" s="230">
        <v>3</v>
      </c>
      <c r="N24" s="231">
        <v>16.8</v>
      </c>
      <c r="O24" s="230">
        <v>3</v>
      </c>
      <c r="P24" s="231">
        <v>17.5</v>
      </c>
    </row>
    <row r="25" spans="1:16" ht="15.75" x14ac:dyDescent="0.25">
      <c r="A25" s="228">
        <v>19</v>
      </c>
      <c r="B25" s="229" t="s">
        <v>371</v>
      </c>
      <c r="C25" s="230">
        <v>0</v>
      </c>
      <c r="D25" s="231">
        <v>0</v>
      </c>
      <c r="E25" s="230">
        <v>0</v>
      </c>
      <c r="F25" s="231">
        <v>0</v>
      </c>
      <c r="G25" s="230">
        <v>0</v>
      </c>
      <c r="H25" s="231">
        <v>0</v>
      </c>
      <c r="I25" s="230">
        <v>0</v>
      </c>
      <c r="J25" s="231">
        <v>0</v>
      </c>
      <c r="K25" s="230">
        <v>0</v>
      </c>
      <c r="L25" s="231">
        <v>0</v>
      </c>
      <c r="M25" s="230">
        <v>0</v>
      </c>
      <c r="N25" s="231">
        <v>0</v>
      </c>
      <c r="O25" s="230">
        <v>0</v>
      </c>
      <c r="P25" s="231">
        <v>0</v>
      </c>
    </row>
    <row r="26" spans="1:16" ht="15.75" x14ac:dyDescent="0.25">
      <c r="A26" s="228">
        <v>20</v>
      </c>
      <c r="B26" s="229" t="s">
        <v>211</v>
      </c>
      <c r="C26" s="230">
        <v>3</v>
      </c>
      <c r="D26" s="231">
        <v>24.49</v>
      </c>
      <c r="E26" s="230">
        <v>0</v>
      </c>
      <c r="F26" s="231">
        <v>0</v>
      </c>
      <c r="G26" s="230">
        <v>32</v>
      </c>
      <c r="H26" s="231">
        <v>258.39</v>
      </c>
      <c r="I26" s="230">
        <v>12</v>
      </c>
      <c r="J26" s="231">
        <v>44.03</v>
      </c>
      <c r="K26" s="230">
        <v>0</v>
      </c>
      <c r="L26" s="231">
        <v>0</v>
      </c>
      <c r="M26" s="230">
        <v>3</v>
      </c>
      <c r="N26" s="231">
        <v>24.49</v>
      </c>
      <c r="O26" s="230">
        <v>32</v>
      </c>
      <c r="P26" s="231">
        <v>258.39</v>
      </c>
    </row>
    <row r="27" spans="1:16" ht="15.75" x14ac:dyDescent="0.25">
      <c r="A27" s="228">
        <v>21</v>
      </c>
      <c r="B27" s="229" t="s">
        <v>212</v>
      </c>
      <c r="C27" s="230">
        <v>8</v>
      </c>
      <c r="D27" s="231">
        <v>74.08</v>
      </c>
      <c r="E27" s="230">
        <v>2</v>
      </c>
      <c r="F27" s="231">
        <v>10.15</v>
      </c>
      <c r="G27" s="230">
        <v>68</v>
      </c>
      <c r="H27" s="231">
        <v>735.41</v>
      </c>
      <c r="I27" s="230">
        <v>40</v>
      </c>
      <c r="J27" s="231">
        <v>145.74</v>
      </c>
      <c r="K27" s="230">
        <v>0</v>
      </c>
      <c r="L27" s="231">
        <v>0</v>
      </c>
      <c r="M27" s="230">
        <v>8</v>
      </c>
      <c r="N27" s="231">
        <v>74.08</v>
      </c>
      <c r="O27" s="230">
        <v>68</v>
      </c>
      <c r="P27" s="231">
        <v>735.41</v>
      </c>
    </row>
    <row r="28" spans="1:16" ht="15.75" x14ac:dyDescent="0.25">
      <c r="A28" s="228">
        <v>22</v>
      </c>
      <c r="B28" s="229" t="s">
        <v>213</v>
      </c>
      <c r="C28" s="230">
        <v>0</v>
      </c>
      <c r="D28" s="231">
        <v>0</v>
      </c>
      <c r="E28" s="230">
        <v>0</v>
      </c>
      <c r="F28" s="231">
        <v>0</v>
      </c>
      <c r="G28" s="230">
        <v>2</v>
      </c>
      <c r="H28" s="231">
        <v>7.5</v>
      </c>
      <c r="I28" s="230">
        <v>2</v>
      </c>
      <c r="J28" s="231">
        <v>8.43</v>
      </c>
      <c r="K28" s="230">
        <v>0</v>
      </c>
      <c r="L28" s="231">
        <v>0</v>
      </c>
      <c r="M28" s="230">
        <v>0</v>
      </c>
      <c r="N28" s="231">
        <v>0</v>
      </c>
      <c r="O28" s="230">
        <v>2</v>
      </c>
      <c r="P28" s="231">
        <v>7.5</v>
      </c>
    </row>
    <row r="29" spans="1:16" ht="15.75" x14ac:dyDescent="0.25">
      <c r="A29" s="228">
        <v>23</v>
      </c>
      <c r="B29" s="229" t="s">
        <v>372</v>
      </c>
      <c r="C29" s="230">
        <v>0</v>
      </c>
      <c r="D29" s="231">
        <v>0</v>
      </c>
      <c r="E29" s="230">
        <v>0</v>
      </c>
      <c r="F29" s="231">
        <v>0</v>
      </c>
      <c r="G29" s="230">
        <v>7</v>
      </c>
      <c r="H29" s="231">
        <v>35.880000000000003</v>
      </c>
      <c r="I29" s="230">
        <v>9</v>
      </c>
      <c r="J29" s="231">
        <v>21.57</v>
      </c>
      <c r="K29" s="230">
        <v>0</v>
      </c>
      <c r="L29" s="231">
        <v>0</v>
      </c>
      <c r="M29" s="230">
        <v>0</v>
      </c>
      <c r="N29" s="231">
        <v>0</v>
      </c>
      <c r="O29" s="230">
        <v>7</v>
      </c>
      <c r="P29" s="231">
        <v>35.880000000000003</v>
      </c>
    </row>
    <row r="30" spans="1:16" ht="15.75" x14ac:dyDescent="0.25">
      <c r="A30" s="228">
        <v>24</v>
      </c>
      <c r="B30" s="229" t="s">
        <v>215</v>
      </c>
      <c r="C30" s="230">
        <v>0</v>
      </c>
      <c r="D30" s="231">
        <v>0</v>
      </c>
      <c r="E30" s="230">
        <v>0</v>
      </c>
      <c r="F30" s="231">
        <v>0</v>
      </c>
      <c r="G30" s="230">
        <v>18</v>
      </c>
      <c r="H30" s="231">
        <v>102.92</v>
      </c>
      <c r="I30" s="230">
        <v>15</v>
      </c>
      <c r="J30" s="231">
        <v>45.66</v>
      </c>
      <c r="K30" s="230">
        <v>0</v>
      </c>
      <c r="L30" s="231">
        <v>0</v>
      </c>
      <c r="M30" s="230">
        <v>0</v>
      </c>
      <c r="N30" s="231">
        <v>0</v>
      </c>
      <c r="O30" s="230">
        <v>18</v>
      </c>
      <c r="P30" s="231">
        <v>102.92</v>
      </c>
    </row>
    <row r="31" spans="1:16" ht="15.75" x14ac:dyDescent="0.25">
      <c r="A31" s="228">
        <v>25</v>
      </c>
      <c r="B31" s="229" t="s">
        <v>373</v>
      </c>
      <c r="C31" s="230">
        <v>1</v>
      </c>
      <c r="D31" s="231">
        <v>3.5</v>
      </c>
      <c r="E31" s="230">
        <v>0</v>
      </c>
      <c r="F31" s="231">
        <v>0</v>
      </c>
      <c r="G31" s="230">
        <v>33</v>
      </c>
      <c r="H31" s="231">
        <v>156.93</v>
      </c>
      <c r="I31" s="230">
        <v>22</v>
      </c>
      <c r="J31" s="231">
        <v>75.95</v>
      </c>
      <c r="K31" s="230">
        <v>0</v>
      </c>
      <c r="L31" s="231">
        <v>0</v>
      </c>
      <c r="M31" s="230">
        <v>1</v>
      </c>
      <c r="N31" s="231">
        <v>3.5</v>
      </c>
      <c r="O31" s="230">
        <v>33</v>
      </c>
      <c r="P31" s="231">
        <v>156.93</v>
      </c>
    </row>
    <row r="32" spans="1:16" ht="15.75" x14ac:dyDescent="0.25">
      <c r="A32" s="228">
        <v>26</v>
      </c>
      <c r="B32" s="229" t="s">
        <v>217</v>
      </c>
      <c r="C32" s="230">
        <v>2</v>
      </c>
      <c r="D32" s="231">
        <v>35</v>
      </c>
      <c r="E32" s="230">
        <v>2</v>
      </c>
      <c r="F32" s="231">
        <v>35</v>
      </c>
      <c r="G32" s="230">
        <v>82</v>
      </c>
      <c r="H32" s="231">
        <v>975.93</v>
      </c>
      <c r="I32" s="230">
        <v>33</v>
      </c>
      <c r="J32" s="231">
        <v>213.01</v>
      </c>
      <c r="K32" s="230">
        <v>0</v>
      </c>
      <c r="L32" s="231">
        <v>0</v>
      </c>
      <c r="M32" s="230">
        <v>0</v>
      </c>
      <c r="N32" s="231">
        <v>0</v>
      </c>
      <c r="O32" s="230">
        <v>82</v>
      </c>
      <c r="P32" s="231">
        <v>975.93</v>
      </c>
    </row>
    <row r="33" spans="1:16" ht="15.75" x14ac:dyDescent="0.25">
      <c r="A33" s="228">
        <v>27</v>
      </c>
      <c r="B33" s="229" t="s">
        <v>374</v>
      </c>
      <c r="C33" s="230">
        <v>0</v>
      </c>
      <c r="D33" s="231">
        <v>0</v>
      </c>
      <c r="E33" s="230">
        <v>0</v>
      </c>
      <c r="F33" s="231">
        <v>0</v>
      </c>
      <c r="G33" s="230">
        <v>0</v>
      </c>
      <c r="H33" s="231">
        <v>0</v>
      </c>
      <c r="I33" s="230">
        <v>0</v>
      </c>
      <c r="J33" s="231">
        <v>0</v>
      </c>
      <c r="K33" s="230">
        <v>0</v>
      </c>
      <c r="L33" s="231">
        <v>0</v>
      </c>
      <c r="M33" s="230">
        <v>0</v>
      </c>
      <c r="N33" s="231">
        <v>0</v>
      </c>
      <c r="O33" s="230">
        <v>0</v>
      </c>
      <c r="P33" s="231">
        <v>0</v>
      </c>
    </row>
    <row r="34" spans="1:16" ht="15.75" x14ac:dyDescent="0.25">
      <c r="A34" s="228">
        <v>28</v>
      </c>
      <c r="B34" s="229" t="s">
        <v>375</v>
      </c>
      <c r="C34" s="230">
        <v>4</v>
      </c>
      <c r="D34" s="231">
        <v>17.5</v>
      </c>
      <c r="E34" s="230">
        <v>3</v>
      </c>
      <c r="F34" s="231">
        <v>10.5</v>
      </c>
      <c r="G34" s="230">
        <v>21</v>
      </c>
      <c r="H34" s="231">
        <v>103.43</v>
      </c>
      <c r="I34" s="230">
        <v>16</v>
      </c>
      <c r="J34" s="231">
        <v>40.549999999999997</v>
      </c>
      <c r="K34" s="230">
        <v>0</v>
      </c>
      <c r="L34" s="231">
        <v>0</v>
      </c>
      <c r="M34" s="230">
        <v>4</v>
      </c>
      <c r="N34" s="231">
        <v>17.5</v>
      </c>
      <c r="O34" s="230">
        <v>21</v>
      </c>
      <c r="P34" s="231">
        <v>103.43</v>
      </c>
    </row>
    <row r="35" spans="1:16" ht="15.75" x14ac:dyDescent="0.25">
      <c r="A35" s="228">
        <v>29</v>
      </c>
      <c r="B35" s="229" t="s">
        <v>220</v>
      </c>
      <c r="C35" s="230">
        <v>0</v>
      </c>
      <c r="D35" s="231">
        <v>0</v>
      </c>
      <c r="E35" s="230">
        <v>0</v>
      </c>
      <c r="F35" s="231">
        <v>0</v>
      </c>
      <c r="G35" s="230">
        <v>13</v>
      </c>
      <c r="H35" s="231">
        <v>196</v>
      </c>
      <c r="I35" s="230">
        <v>9</v>
      </c>
      <c r="J35" s="231">
        <v>35.61</v>
      </c>
      <c r="K35" s="230">
        <v>0</v>
      </c>
      <c r="L35" s="231">
        <v>0</v>
      </c>
      <c r="M35" s="230">
        <v>0</v>
      </c>
      <c r="N35" s="231">
        <v>0</v>
      </c>
      <c r="O35" s="230">
        <v>13</v>
      </c>
      <c r="P35" s="231">
        <v>196</v>
      </c>
    </row>
    <row r="36" spans="1:16" ht="15.75" x14ac:dyDescent="0.25">
      <c r="A36" s="228">
        <v>30</v>
      </c>
      <c r="B36" s="229" t="s">
        <v>376</v>
      </c>
      <c r="C36" s="230">
        <v>0</v>
      </c>
      <c r="D36" s="231">
        <v>0</v>
      </c>
      <c r="E36" s="230">
        <v>0</v>
      </c>
      <c r="F36" s="231">
        <v>0</v>
      </c>
      <c r="G36" s="230">
        <v>0</v>
      </c>
      <c r="H36" s="231">
        <v>0</v>
      </c>
      <c r="I36" s="230">
        <v>0</v>
      </c>
      <c r="J36" s="231">
        <v>0</v>
      </c>
      <c r="K36" s="230">
        <v>0</v>
      </c>
      <c r="L36" s="231">
        <v>0</v>
      </c>
      <c r="M36" s="230">
        <v>0</v>
      </c>
      <c r="N36" s="231">
        <v>0</v>
      </c>
      <c r="O36" s="230">
        <v>0</v>
      </c>
      <c r="P36" s="231">
        <v>0</v>
      </c>
    </row>
    <row r="37" spans="1:16" ht="15.75" x14ac:dyDescent="0.25">
      <c r="A37" s="228">
        <v>31</v>
      </c>
      <c r="B37" s="229" t="s">
        <v>222</v>
      </c>
      <c r="C37" s="230">
        <v>0</v>
      </c>
      <c r="D37" s="231">
        <v>0</v>
      </c>
      <c r="E37" s="230">
        <v>2</v>
      </c>
      <c r="F37" s="231">
        <v>19.75</v>
      </c>
      <c r="G37" s="230">
        <v>36</v>
      </c>
      <c r="H37" s="231">
        <v>473.87</v>
      </c>
      <c r="I37" s="230">
        <v>25</v>
      </c>
      <c r="J37" s="231">
        <v>128.37</v>
      </c>
      <c r="K37" s="230">
        <v>0</v>
      </c>
      <c r="L37" s="231">
        <v>0</v>
      </c>
      <c r="M37" s="230">
        <v>0</v>
      </c>
      <c r="N37" s="231">
        <v>0</v>
      </c>
      <c r="O37" s="230">
        <v>36</v>
      </c>
      <c r="P37" s="231">
        <v>473.87</v>
      </c>
    </row>
    <row r="38" spans="1:16" ht="15.75" x14ac:dyDescent="0.25">
      <c r="A38" s="228">
        <v>32</v>
      </c>
      <c r="B38" s="229" t="s">
        <v>223</v>
      </c>
      <c r="C38" s="230">
        <v>1</v>
      </c>
      <c r="D38" s="231">
        <v>3.5</v>
      </c>
      <c r="E38" s="230">
        <v>1</v>
      </c>
      <c r="F38" s="231">
        <v>5</v>
      </c>
      <c r="G38" s="230">
        <v>11</v>
      </c>
      <c r="H38" s="231">
        <v>118.66</v>
      </c>
      <c r="I38" s="230">
        <v>5</v>
      </c>
      <c r="J38" s="231">
        <v>21.93</v>
      </c>
      <c r="K38" s="230">
        <v>0</v>
      </c>
      <c r="L38" s="231">
        <v>0</v>
      </c>
      <c r="M38" s="230">
        <v>1</v>
      </c>
      <c r="N38" s="231">
        <v>3.5</v>
      </c>
      <c r="O38" s="230">
        <v>10</v>
      </c>
      <c r="P38" s="231">
        <v>112.82</v>
      </c>
    </row>
    <row r="39" spans="1:16" ht="15.75" x14ac:dyDescent="0.25">
      <c r="A39" s="228">
        <v>33</v>
      </c>
      <c r="B39" s="229" t="s">
        <v>224</v>
      </c>
      <c r="C39" s="230">
        <v>0</v>
      </c>
      <c r="D39" s="231">
        <v>0</v>
      </c>
      <c r="E39" s="230">
        <v>0</v>
      </c>
      <c r="F39" s="231">
        <v>0</v>
      </c>
      <c r="G39" s="230">
        <v>0</v>
      </c>
      <c r="H39" s="231">
        <v>0</v>
      </c>
      <c r="I39" s="230">
        <v>0</v>
      </c>
      <c r="J39" s="231">
        <v>0</v>
      </c>
      <c r="K39" s="230">
        <v>0</v>
      </c>
      <c r="L39" s="231">
        <v>0</v>
      </c>
      <c r="M39" s="230">
        <v>0</v>
      </c>
      <c r="N39" s="231">
        <v>0</v>
      </c>
      <c r="O39" s="230">
        <v>0</v>
      </c>
      <c r="P39" s="231">
        <v>0</v>
      </c>
    </row>
    <row r="40" spans="1:16" ht="15.75" x14ac:dyDescent="0.25">
      <c r="A40" s="228">
        <v>34</v>
      </c>
      <c r="B40" s="229" t="s">
        <v>225</v>
      </c>
      <c r="C40" s="230">
        <v>0</v>
      </c>
      <c r="D40" s="231">
        <v>0</v>
      </c>
      <c r="E40" s="230">
        <v>0</v>
      </c>
      <c r="F40" s="231">
        <v>0</v>
      </c>
      <c r="G40" s="230">
        <v>13</v>
      </c>
      <c r="H40" s="231">
        <v>96.17</v>
      </c>
      <c r="I40" s="230">
        <v>12</v>
      </c>
      <c r="J40" s="231">
        <v>37.880000000000003</v>
      </c>
      <c r="K40" s="230">
        <v>0</v>
      </c>
      <c r="L40" s="231">
        <v>0</v>
      </c>
      <c r="M40" s="230">
        <v>0</v>
      </c>
      <c r="N40" s="231">
        <v>0</v>
      </c>
      <c r="O40" s="230">
        <v>13</v>
      </c>
      <c r="P40" s="231">
        <v>96.17</v>
      </c>
    </row>
    <row r="41" spans="1:16" ht="15.75" x14ac:dyDescent="0.25">
      <c r="A41" s="228">
        <v>35</v>
      </c>
      <c r="B41" s="229" t="s">
        <v>377</v>
      </c>
      <c r="C41" s="230">
        <v>0</v>
      </c>
      <c r="D41" s="231">
        <v>0</v>
      </c>
      <c r="E41" s="230">
        <v>0</v>
      </c>
      <c r="F41" s="231">
        <v>0</v>
      </c>
      <c r="G41" s="230">
        <v>16</v>
      </c>
      <c r="H41" s="231">
        <v>198.55</v>
      </c>
      <c r="I41" s="230">
        <v>4</v>
      </c>
      <c r="J41" s="231">
        <v>15.06</v>
      </c>
      <c r="K41" s="230">
        <v>0</v>
      </c>
      <c r="L41" s="231">
        <v>0</v>
      </c>
      <c r="M41" s="230">
        <v>0</v>
      </c>
      <c r="N41" s="231">
        <v>0</v>
      </c>
      <c r="O41" s="230">
        <v>16</v>
      </c>
      <c r="P41" s="231">
        <v>198.55</v>
      </c>
    </row>
    <row r="42" spans="1:16" ht="15.75" x14ac:dyDescent="0.25">
      <c r="A42" s="228">
        <v>36</v>
      </c>
      <c r="B42" s="229" t="s">
        <v>228</v>
      </c>
      <c r="C42" s="230">
        <v>4</v>
      </c>
      <c r="D42" s="231">
        <v>25.35</v>
      </c>
      <c r="E42" s="230">
        <v>1</v>
      </c>
      <c r="F42" s="231">
        <v>7</v>
      </c>
      <c r="G42" s="230">
        <v>28</v>
      </c>
      <c r="H42" s="231">
        <v>100.57</v>
      </c>
      <c r="I42" s="230">
        <v>30</v>
      </c>
      <c r="J42" s="231">
        <v>97.55</v>
      </c>
      <c r="K42" s="230">
        <v>0</v>
      </c>
      <c r="L42" s="231">
        <v>0</v>
      </c>
      <c r="M42" s="230">
        <v>4</v>
      </c>
      <c r="N42" s="231">
        <v>25.35</v>
      </c>
      <c r="O42" s="230">
        <v>27</v>
      </c>
      <c r="P42" s="231">
        <v>96.92</v>
      </c>
    </row>
    <row r="43" spans="1:16" ht="15.75" x14ac:dyDescent="0.25">
      <c r="A43" s="228">
        <v>37</v>
      </c>
      <c r="B43" s="229" t="s">
        <v>229</v>
      </c>
      <c r="C43" s="230">
        <v>0</v>
      </c>
      <c r="D43" s="231">
        <v>0</v>
      </c>
      <c r="E43" s="230">
        <v>0</v>
      </c>
      <c r="F43" s="231">
        <v>0</v>
      </c>
      <c r="G43" s="230">
        <v>17</v>
      </c>
      <c r="H43" s="231">
        <v>141.43</v>
      </c>
      <c r="I43" s="230">
        <v>11</v>
      </c>
      <c r="J43" s="231">
        <v>43.32</v>
      </c>
      <c r="K43" s="230">
        <v>0</v>
      </c>
      <c r="L43" s="231">
        <v>0</v>
      </c>
      <c r="M43" s="230">
        <v>0</v>
      </c>
      <c r="N43" s="231">
        <v>0</v>
      </c>
      <c r="O43" s="230">
        <v>17</v>
      </c>
      <c r="P43" s="231">
        <v>141.43</v>
      </c>
    </row>
    <row r="44" spans="1:16" ht="15.75" x14ac:dyDescent="0.25">
      <c r="A44" s="228">
        <v>38</v>
      </c>
      <c r="B44" s="229" t="s">
        <v>230</v>
      </c>
      <c r="C44" s="230">
        <v>0</v>
      </c>
      <c r="D44" s="231">
        <v>0</v>
      </c>
      <c r="E44" s="230">
        <v>0</v>
      </c>
      <c r="F44" s="231">
        <v>0</v>
      </c>
      <c r="G44" s="230">
        <v>5</v>
      </c>
      <c r="H44" s="231">
        <v>70.42</v>
      </c>
      <c r="I44" s="230">
        <v>6</v>
      </c>
      <c r="J44" s="231">
        <v>18.07</v>
      </c>
      <c r="K44" s="230">
        <v>0</v>
      </c>
      <c r="L44" s="231">
        <v>0</v>
      </c>
      <c r="M44" s="230">
        <v>0</v>
      </c>
      <c r="N44" s="231">
        <v>0</v>
      </c>
      <c r="O44" s="230">
        <v>5</v>
      </c>
      <c r="P44" s="231">
        <v>70.42</v>
      </c>
    </row>
    <row r="45" spans="1:16" ht="15.75" x14ac:dyDescent="0.25">
      <c r="A45" s="228">
        <v>39</v>
      </c>
      <c r="B45" s="229" t="s">
        <v>350</v>
      </c>
      <c r="C45" s="230">
        <v>0</v>
      </c>
      <c r="D45" s="231">
        <v>0</v>
      </c>
      <c r="E45" s="230">
        <v>0</v>
      </c>
      <c r="F45" s="231">
        <v>0</v>
      </c>
      <c r="G45" s="230">
        <v>24</v>
      </c>
      <c r="H45" s="231">
        <v>250.44</v>
      </c>
      <c r="I45" s="230">
        <v>30</v>
      </c>
      <c r="J45" s="231">
        <v>118.09</v>
      </c>
      <c r="K45" s="230">
        <v>0</v>
      </c>
      <c r="L45" s="231">
        <v>0</v>
      </c>
      <c r="M45" s="230">
        <v>0</v>
      </c>
      <c r="N45" s="231">
        <v>0</v>
      </c>
      <c r="O45" s="230">
        <v>24</v>
      </c>
      <c r="P45" s="231">
        <v>250.44</v>
      </c>
    </row>
    <row r="46" spans="1:16" ht="15.75" x14ac:dyDescent="0.25">
      <c r="A46" s="228">
        <v>40</v>
      </c>
      <c r="B46" s="229" t="s">
        <v>231</v>
      </c>
      <c r="C46" s="230">
        <v>3</v>
      </c>
      <c r="D46" s="231">
        <v>9.1</v>
      </c>
      <c r="E46" s="230">
        <v>0</v>
      </c>
      <c r="F46" s="231">
        <v>0</v>
      </c>
      <c r="G46" s="230">
        <v>10</v>
      </c>
      <c r="H46" s="231">
        <v>71.52</v>
      </c>
      <c r="I46" s="230">
        <v>14</v>
      </c>
      <c r="J46" s="231">
        <v>49.75</v>
      </c>
      <c r="K46" s="230">
        <v>0</v>
      </c>
      <c r="L46" s="231">
        <v>0</v>
      </c>
      <c r="M46" s="230">
        <v>3</v>
      </c>
      <c r="N46" s="231">
        <v>9.1</v>
      </c>
      <c r="O46" s="230">
        <v>10</v>
      </c>
      <c r="P46" s="231">
        <v>71.52</v>
      </c>
    </row>
    <row r="47" spans="1:16" ht="15.75" x14ac:dyDescent="0.25">
      <c r="A47" s="228">
        <v>41</v>
      </c>
      <c r="B47" s="229" t="s">
        <v>232</v>
      </c>
      <c r="C47" s="230">
        <v>1</v>
      </c>
      <c r="D47" s="231">
        <v>1.26</v>
      </c>
      <c r="E47" s="230">
        <v>0</v>
      </c>
      <c r="F47" s="231">
        <v>0</v>
      </c>
      <c r="G47" s="230">
        <v>10</v>
      </c>
      <c r="H47" s="231">
        <v>80.86</v>
      </c>
      <c r="I47" s="230">
        <v>15</v>
      </c>
      <c r="J47" s="231">
        <v>42.17</v>
      </c>
      <c r="K47" s="230">
        <v>0</v>
      </c>
      <c r="L47" s="231">
        <v>0</v>
      </c>
      <c r="M47" s="230">
        <v>1</v>
      </c>
      <c r="N47" s="231">
        <v>1.26</v>
      </c>
      <c r="O47" s="230">
        <v>10</v>
      </c>
      <c r="P47" s="231">
        <v>80.86</v>
      </c>
    </row>
    <row r="48" spans="1:16" ht="15.75" x14ac:dyDescent="0.25">
      <c r="A48" s="228"/>
      <c r="B48" s="229" t="s">
        <v>85</v>
      </c>
      <c r="C48" s="230">
        <v>48</v>
      </c>
      <c r="D48" s="231">
        <v>283.89999999999998</v>
      </c>
      <c r="E48" s="230">
        <v>24</v>
      </c>
      <c r="F48" s="231">
        <v>138.96</v>
      </c>
      <c r="G48" s="230">
        <v>651</v>
      </c>
      <c r="H48" s="231">
        <v>5580.54</v>
      </c>
      <c r="I48" s="230">
        <v>583</v>
      </c>
      <c r="J48" s="231">
        <v>2160.29</v>
      </c>
      <c r="K48" s="230">
        <v>0</v>
      </c>
      <c r="L48" s="231">
        <v>0</v>
      </c>
      <c r="M48" s="230">
        <v>43</v>
      </c>
      <c r="N48" s="231">
        <v>238.4</v>
      </c>
      <c r="O48" s="230">
        <v>645</v>
      </c>
      <c r="P48" s="231">
        <v>5552.67</v>
      </c>
    </row>
  </sheetData>
  <mergeCells count="12">
    <mergeCell ref="O3:P4"/>
    <mergeCell ref="C5:C6"/>
    <mergeCell ref="O5:O6"/>
    <mergeCell ref="A2:P2"/>
    <mergeCell ref="A3:A6"/>
    <mergeCell ref="B3:B6"/>
    <mergeCell ref="C3:D4"/>
    <mergeCell ref="E3:F4"/>
    <mergeCell ref="G3:H4"/>
    <mergeCell ref="I3:J4"/>
    <mergeCell ref="K3:L4"/>
    <mergeCell ref="M3:N4"/>
  </mergeCells>
  <hyperlinks>
    <hyperlink ref="C7" r:id="rId1" display="https://kviconline.gov.in/pmegpeportal/pmegpmr3/dwstatewise.jsp?AGENCY=%25%25&amp;ZONECD=North&amp;STATECD=RAJASTHAN&amp;OFFNAMECD=%25%25&amp;DISTCD=%25%25&amp;FROMDT=01-APR-2025&amp;TODT=22-JUL-2025&amp;DISTCD=AJMER&amp;QRYCODE=5" xr:uid="{8224EB0D-79E8-4D22-BE4C-0BD2FF399D64}"/>
    <hyperlink ref="E7" r:id="rId2" display="https://kviconline.gov.in/pmegpeportal/pmegpmr3/dwstatewise.jsp?AGENCY=%25%25&amp;ZONECD=North&amp;STATECD=RAJASTHAN&amp;OFFNAMECD=%25%25&amp;DISTCD=%25%25&amp;FROMDT=01-APR-2025&amp;TODT=22-JUL-2025&amp;DISTCD=AJMER&amp;QRYCODE=6" xr:uid="{44924412-B01C-4905-93DE-C7EC6DF56E3D}"/>
    <hyperlink ref="G7" r:id="rId3" display="https://kviconline.gov.in/pmegpeportal/pmegpmr3/dwstatewise.jsp?AGENCY=%25%25&amp;ZONECD=North&amp;STATECD=RAJASTHAN&amp;OFFNAMECD=%25%25&amp;DISTCD=%25%25&amp;FROMDT=01-APR-2025&amp;TODT=22-JUL-2025&amp;DISTCD=AJMER&amp;QRYCODE=11" xr:uid="{60104B91-54AB-43BA-8D3B-D5D659896BF5}"/>
    <hyperlink ref="I7" r:id="rId4" display="https://kviconline.gov.in/pmegpeportal/pmegpmr3/dwstatewise.jsp?AGENCY=%25%25&amp;ZONECD=North&amp;STATECD=RAJASTHAN&amp;OFFNAMECD=%25%25&amp;DISTCD=%25%25&amp;FROMDT=01-APR-2025&amp;TODT=22-JUL-2025&amp;DISTCD=AJMER&amp;QRYCODE=12" xr:uid="{E64C5043-140C-414C-8C25-7A4B2D6CB9C9}"/>
    <hyperlink ref="K7" r:id="rId5" display="https://kviconline.gov.in/pmegpeportal/pmegpmr3/dwstatewise.jsp?AGENCY=%25%25&amp;ZONECD=North&amp;STATECD=RAJASTHAN&amp;OFFNAMECD=%25%25&amp;DISTCD=%25%25&amp;FROMDT=01-APR-2025&amp;TODT=22-JUL-2025&amp;DISTCD=AJMER&amp;QRYCODE=7" xr:uid="{EB186F90-1BD1-41A9-95BC-9EEE72736BD5}"/>
    <hyperlink ref="M7" r:id="rId6" display="https://kviconline.gov.in/pmegpeportal/pmegpmr3/dwstatewise.jsp?AGENCY=%25%25&amp;ZONECD=North&amp;STATECD=RAJASTHAN&amp;OFFNAMECD=%25%25&amp;DISTCD=%25%25&amp;FROMDT=01-APR-2025&amp;TODT=22-JUL-2025&amp;DISTCD=AJMER&amp;QRYCODE=38" xr:uid="{77DA522B-2609-4A97-8F90-C28C9EAE82D3}"/>
    <hyperlink ref="O7" r:id="rId7" display="https://kviconline.gov.in/pmegpeportal/pmegpmr3/dwstatewise.jsp?AGENCY=%25%25&amp;ZONECD=North&amp;STATECD=RAJASTHAN&amp;OFFNAMECD=%25%25&amp;DISTCD=%25%25&amp;FROMDT=01-APR-2025&amp;TODT=22-JUL-2025&amp;DISTCD=AJMER&amp;QRYCODE=16" xr:uid="{9AB0EBDC-C032-46A1-9BEF-7ABB38353EB5}"/>
    <hyperlink ref="C8" r:id="rId8" display="https://kviconline.gov.in/pmegpeportal/pmegpmr3/dwstatewise.jsp?AGENCY=%25%25&amp;ZONECD=North&amp;STATECD=RAJASTHAN&amp;OFFNAMECD=%25%25&amp;DISTCD=%25%25&amp;FROMDT=01-APR-2025&amp;TODT=22-JUL-2025&amp;DISTCD=ALWAR&amp;QRYCODE=5" xr:uid="{2EC378CA-B71F-4B6F-A3EC-8392EB9D1F91}"/>
    <hyperlink ref="E8" r:id="rId9" display="https://kviconline.gov.in/pmegpeportal/pmegpmr3/dwstatewise.jsp?AGENCY=%25%25&amp;ZONECD=North&amp;STATECD=RAJASTHAN&amp;OFFNAMECD=%25%25&amp;DISTCD=%25%25&amp;FROMDT=01-APR-2025&amp;TODT=22-JUL-2025&amp;DISTCD=ALWAR&amp;QRYCODE=6" xr:uid="{01463F59-70BE-4AB7-9A14-E6F023C6A1CE}"/>
    <hyperlink ref="G8" r:id="rId10" display="https://kviconline.gov.in/pmegpeportal/pmegpmr3/dwstatewise.jsp?AGENCY=%25%25&amp;ZONECD=North&amp;STATECD=RAJASTHAN&amp;OFFNAMECD=%25%25&amp;DISTCD=%25%25&amp;FROMDT=01-APR-2025&amp;TODT=22-JUL-2025&amp;DISTCD=ALWAR&amp;QRYCODE=11" xr:uid="{58FB80F8-D985-4C87-A654-603720F02320}"/>
    <hyperlink ref="I8" r:id="rId11" display="https://kviconline.gov.in/pmegpeportal/pmegpmr3/dwstatewise.jsp?AGENCY=%25%25&amp;ZONECD=North&amp;STATECD=RAJASTHAN&amp;OFFNAMECD=%25%25&amp;DISTCD=%25%25&amp;FROMDT=01-APR-2025&amp;TODT=22-JUL-2025&amp;DISTCD=ALWAR&amp;QRYCODE=12" xr:uid="{986BF832-F76B-4900-82D3-F06879B3B909}"/>
    <hyperlink ref="K8" r:id="rId12" display="https://kviconline.gov.in/pmegpeportal/pmegpmr3/dwstatewise.jsp?AGENCY=%25%25&amp;ZONECD=North&amp;STATECD=RAJASTHAN&amp;OFFNAMECD=%25%25&amp;DISTCD=%25%25&amp;FROMDT=01-APR-2025&amp;TODT=22-JUL-2025&amp;DISTCD=ALWAR&amp;QRYCODE=7" xr:uid="{3A1955DC-162B-4C47-93BD-4E9491E8346A}"/>
    <hyperlink ref="M8" r:id="rId13" display="https://kviconline.gov.in/pmegpeportal/pmegpmr3/dwstatewise.jsp?AGENCY=%25%25&amp;ZONECD=North&amp;STATECD=RAJASTHAN&amp;OFFNAMECD=%25%25&amp;DISTCD=%25%25&amp;FROMDT=01-APR-2025&amp;TODT=22-JUL-2025&amp;DISTCD=ALWAR&amp;QRYCODE=38" xr:uid="{0AE48B2E-DAF3-4DE2-A5D1-A36ACE6CB37F}"/>
    <hyperlink ref="O8" r:id="rId14" display="https://kviconline.gov.in/pmegpeportal/pmegpmr3/dwstatewise.jsp?AGENCY=%25%25&amp;ZONECD=North&amp;STATECD=RAJASTHAN&amp;OFFNAMECD=%25%25&amp;DISTCD=%25%25&amp;FROMDT=01-APR-2025&amp;TODT=22-JUL-2025&amp;DISTCD=ALWAR&amp;QRYCODE=16" xr:uid="{75C29B4B-5073-429A-AF22-8D3ECB6C382D}"/>
    <hyperlink ref="C9" r:id="rId15" display="https://kviconline.gov.in/pmegpeportal/pmegpmr3/dwstatewise.jsp?AGENCY=%25%25&amp;ZONECD=North&amp;STATECD=RAJASTHAN&amp;OFFNAMECD=%25%25&amp;DISTCD=%25%25&amp;FROMDT=01-APR-2025&amp;TODT=22-JUL-2025&amp;DISTCD=BALOTRA&amp;QRYCODE=5" xr:uid="{A08A27A1-532C-423B-A627-6C60F0033180}"/>
    <hyperlink ref="E9" r:id="rId16" display="https://kviconline.gov.in/pmegpeportal/pmegpmr3/dwstatewise.jsp?AGENCY=%25%25&amp;ZONECD=North&amp;STATECD=RAJASTHAN&amp;OFFNAMECD=%25%25&amp;DISTCD=%25%25&amp;FROMDT=01-APR-2025&amp;TODT=22-JUL-2025&amp;DISTCD=BALOTRA&amp;QRYCODE=6" xr:uid="{4AC0A080-C18E-40BF-B00C-56AA14931B6D}"/>
    <hyperlink ref="G9" r:id="rId17" display="https://kviconline.gov.in/pmegpeportal/pmegpmr3/dwstatewise.jsp?AGENCY=%25%25&amp;ZONECD=North&amp;STATECD=RAJASTHAN&amp;OFFNAMECD=%25%25&amp;DISTCD=%25%25&amp;FROMDT=01-APR-2025&amp;TODT=22-JUL-2025&amp;DISTCD=BALOTRA&amp;QRYCODE=11" xr:uid="{B977CAB6-F2E4-4A15-B2E2-486524CD7707}"/>
    <hyperlink ref="I9" r:id="rId18" display="https://kviconline.gov.in/pmegpeportal/pmegpmr3/dwstatewise.jsp?AGENCY=%25%25&amp;ZONECD=North&amp;STATECD=RAJASTHAN&amp;OFFNAMECD=%25%25&amp;DISTCD=%25%25&amp;FROMDT=01-APR-2025&amp;TODT=22-JUL-2025&amp;DISTCD=BALOTRA&amp;QRYCODE=12" xr:uid="{4D9FBC90-9C7C-4730-A1AE-B1A7AF9C5755}"/>
    <hyperlink ref="K9" r:id="rId19" display="https://kviconline.gov.in/pmegpeportal/pmegpmr3/dwstatewise.jsp?AGENCY=%25%25&amp;ZONECD=North&amp;STATECD=RAJASTHAN&amp;OFFNAMECD=%25%25&amp;DISTCD=%25%25&amp;FROMDT=01-APR-2025&amp;TODT=22-JUL-2025&amp;DISTCD=BALOTRA&amp;QRYCODE=7" xr:uid="{30076B2F-CAC1-4FAB-BCFF-4A1C6369B7AA}"/>
    <hyperlink ref="M9" r:id="rId20" display="https://kviconline.gov.in/pmegpeportal/pmegpmr3/dwstatewise.jsp?AGENCY=%25%25&amp;ZONECD=North&amp;STATECD=RAJASTHAN&amp;OFFNAMECD=%25%25&amp;DISTCD=%25%25&amp;FROMDT=01-APR-2025&amp;TODT=22-JUL-2025&amp;DISTCD=BALOTRA&amp;QRYCODE=38" xr:uid="{0DA206D4-BB2E-433B-A26C-EB729D4D4286}"/>
    <hyperlink ref="O9" r:id="rId21" display="https://kviconline.gov.in/pmegpeportal/pmegpmr3/dwstatewise.jsp?AGENCY=%25%25&amp;ZONECD=North&amp;STATECD=RAJASTHAN&amp;OFFNAMECD=%25%25&amp;DISTCD=%25%25&amp;FROMDT=01-APR-2025&amp;TODT=22-JUL-2025&amp;DISTCD=BALOTRA&amp;QRYCODE=16" xr:uid="{C3A96B03-CF83-4C44-BACE-3D027B7E1A55}"/>
    <hyperlink ref="C10" r:id="rId22" display="https://kviconline.gov.in/pmegpeportal/pmegpmr3/dwstatewise.jsp?AGENCY=%25%25&amp;ZONECD=North&amp;STATECD=RAJASTHAN&amp;OFFNAMECD=%25%25&amp;DISTCD=%25%25&amp;FROMDT=01-APR-2025&amp;TODT=22-JUL-2025&amp;DISTCD=BANSWARA&amp;QRYCODE=5" xr:uid="{E7948CD5-5967-40E1-B81E-DA4DF837C787}"/>
    <hyperlink ref="E10" r:id="rId23" display="https://kviconline.gov.in/pmegpeportal/pmegpmr3/dwstatewise.jsp?AGENCY=%25%25&amp;ZONECD=North&amp;STATECD=RAJASTHAN&amp;OFFNAMECD=%25%25&amp;DISTCD=%25%25&amp;FROMDT=01-APR-2025&amp;TODT=22-JUL-2025&amp;DISTCD=BANSWARA&amp;QRYCODE=6" xr:uid="{45415F88-3223-4D7C-BC2E-806E263BC60D}"/>
    <hyperlink ref="G10" r:id="rId24" display="https://kviconline.gov.in/pmegpeportal/pmegpmr3/dwstatewise.jsp?AGENCY=%25%25&amp;ZONECD=North&amp;STATECD=RAJASTHAN&amp;OFFNAMECD=%25%25&amp;DISTCD=%25%25&amp;FROMDT=01-APR-2025&amp;TODT=22-JUL-2025&amp;DISTCD=BANSWARA&amp;QRYCODE=11" xr:uid="{0331EE78-3DA2-4EAB-92EE-5CCC1BF848C1}"/>
    <hyperlink ref="I10" r:id="rId25" display="https://kviconline.gov.in/pmegpeportal/pmegpmr3/dwstatewise.jsp?AGENCY=%25%25&amp;ZONECD=North&amp;STATECD=RAJASTHAN&amp;OFFNAMECD=%25%25&amp;DISTCD=%25%25&amp;FROMDT=01-APR-2025&amp;TODT=22-JUL-2025&amp;DISTCD=BANSWARA&amp;QRYCODE=12" xr:uid="{D7ABF827-A736-4D05-AC70-B97344D05ED2}"/>
    <hyperlink ref="K10" r:id="rId26" display="https://kviconline.gov.in/pmegpeportal/pmegpmr3/dwstatewise.jsp?AGENCY=%25%25&amp;ZONECD=North&amp;STATECD=RAJASTHAN&amp;OFFNAMECD=%25%25&amp;DISTCD=%25%25&amp;FROMDT=01-APR-2025&amp;TODT=22-JUL-2025&amp;DISTCD=BANSWARA&amp;QRYCODE=7" xr:uid="{509799CA-8A76-40FC-812C-D7F3283ED85A}"/>
    <hyperlink ref="M10" r:id="rId27" display="https://kviconline.gov.in/pmegpeportal/pmegpmr3/dwstatewise.jsp?AGENCY=%25%25&amp;ZONECD=North&amp;STATECD=RAJASTHAN&amp;OFFNAMECD=%25%25&amp;DISTCD=%25%25&amp;FROMDT=01-APR-2025&amp;TODT=22-JUL-2025&amp;DISTCD=BANSWARA&amp;QRYCODE=38" xr:uid="{5FF3933A-FB23-45BE-9B2F-C07CE11DE547}"/>
    <hyperlink ref="O10" r:id="rId28" display="https://kviconline.gov.in/pmegpeportal/pmegpmr3/dwstatewise.jsp?AGENCY=%25%25&amp;ZONECD=North&amp;STATECD=RAJASTHAN&amp;OFFNAMECD=%25%25&amp;DISTCD=%25%25&amp;FROMDT=01-APR-2025&amp;TODT=22-JUL-2025&amp;DISTCD=BANSWARA&amp;QRYCODE=16" xr:uid="{544FD303-013E-408E-AF9B-6D1D5779375D}"/>
    <hyperlink ref="C11" r:id="rId29" display="https://kviconline.gov.in/pmegpeportal/pmegpmr3/dwstatewise.jsp?AGENCY=%25%25&amp;ZONECD=North&amp;STATECD=RAJASTHAN&amp;OFFNAMECD=%25%25&amp;DISTCD=%25%25&amp;FROMDT=01-APR-2025&amp;TODT=22-JUL-2025&amp;DISTCD=BARAN&amp;QRYCODE=5" xr:uid="{3C5920B0-AE97-4AC0-A391-492BB98A8917}"/>
    <hyperlink ref="E11" r:id="rId30" display="https://kviconline.gov.in/pmegpeportal/pmegpmr3/dwstatewise.jsp?AGENCY=%25%25&amp;ZONECD=North&amp;STATECD=RAJASTHAN&amp;OFFNAMECD=%25%25&amp;DISTCD=%25%25&amp;FROMDT=01-APR-2025&amp;TODT=22-JUL-2025&amp;DISTCD=BARAN&amp;QRYCODE=6" xr:uid="{D8C76E17-4762-481C-9554-0DC113FA05D4}"/>
    <hyperlink ref="G11" r:id="rId31" display="https://kviconline.gov.in/pmegpeportal/pmegpmr3/dwstatewise.jsp?AGENCY=%25%25&amp;ZONECD=North&amp;STATECD=RAJASTHAN&amp;OFFNAMECD=%25%25&amp;DISTCD=%25%25&amp;FROMDT=01-APR-2025&amp;TODT=22-JUL-2025&amp;DISTCD=BARAN&amp;QRYCODE=11" xr:uid="{C20038FE-682B-4FFD-B13F-543F16D91A09}"/>
    <hyperlink ref="I11" r:id="rId32" display="https://kviconline.gov.in/pmegpeportal/pmegpmr3/dwstatewise.jsp?AGENCY=%25%25&amp;ZONECD=North&amp;STATECD=RAJASTHAN&amp;OFFNAMECD=%25%25&amp;DISTCD=%25%25&amp;FROMDT=01-APR-2025&amp;TODT=22-JUL-2025&amp;DISTCD=BARAN&amp;QRYCODE=12" xr:uid="{320483DF-06A0-448A-A46A-DEF9D4C60E2D}"/>
    <hyperlink ref="K11" r:id="rId33" display="https://kviconline.gov.in/pmegpeportal/pmegpmr3/dwstatewise.jsp?AGENCY=%25%25&amp;ZONECD=North&amp;STATECD=RAJASTHAN&amp;OFFNAMECD=%25%25&amp;DISTCD=%25%25&amp;FROMDT=01-APR-2025&amp;TODT=22-JUL-2025&amp;DISTCD=BARAN&amp;QRYCODE=7" xr:uid="{5A561990-C74F-4200-9D3A-5E8F7EDA3273}"/>
    <hyperlink ref="M11" r:id="rId34" display="https://kviconline.gov.in/pmegpeportal/pmegpmr3/dwstatewise.jsp?AGENCY=%25%25&amp;ZONECD=North&amp;STATECD=RAJASTHAN&amp;OFFNAMECD=%25%25&amp;DISTCD=%25%25&amp;FROMDT=01-APR-2025&amp;TODT=22-JUL-2025&amp;DISTCD=BARAN&amp;QRYCODE=38" xr:uid="{75AA3D04-2D1C-468E-8280-B1DA1A43D17D}"/>
    <hyperlink ref="O11" r:id="rId35" display="https://kviconline.gov.in/pmegpeportal/pmegpmr3/dwstatewise.jsp?AGENCY=%25%25&amp;ZONECD=North&amp;STATECD=RAJASTHAN&amp;OFFNAMECD=%25%25&amp;DISTCD=%25%25&amp;FROMDT=01-APR-2025&amp;TODT=22-JUL-2025&amp;DISTCD=BARAN&amp;QRYCODE=16" xr:uid="{750C056B-5CFF-4B02-AFC6-7D2FB20B264D}"/>
    <hyperlink ref="C12" r:id="rId36" display="https://kviconline.gov.in/pmegpeportal/pmegpmr3/dwstatewise.jsp?AGENCY=%25%25&amp;ZONECD=North&amp;STATECD=RAJASTHAN&amp;OFFNAMECD=%25%25&amp;DISTCD=%25%25&amp;FROMDT=01-APR-2025&amp;TODT=22-JUL-2025&amp;DISTCD=BARMER&amp;QRYCODE=5" xr:uid="{786CD0C0-E767-4F74-B661-2FD401DF99DE}"/>
    <hyperlink ref="E12" r:id="rId37" display="https://kviconline.gov.in/pmegpeportal/pmegpmr3/dwstatewise.jsp?AGENCY=%25%25&amp;ZONECD=North&amp;STATECD=RAJASTHAN&amp;OFFNAMECD=%25%25&amp;DISTCD=%25%25&amp;FROMDT=01-APR-2025&amp;TODT=22-JUL-2025&amp;DISTCD=BARMER&amp;QRYCODE=6" xr:uid="{188FB06A-804D-40D4-A6A8-258B94FF175F}"/>
    <hyperlink ref="G12" r:id="rId38" display="https://kviconline.gov.in/pmegpeportal/pmegpmr3/dwstatewise.jsp?AGENCY=%25%25&amp;ZONECD=North&amp;STATECD=RAJASTHAN&amp;OFFNAMECD=%25%25&amp;DISTCD=%25%25&amp;FROMDT=01-APR-2025&amp;TODT=22-JUL-2025&amp;DISTCD=BARMER&amp;QRYCODE=11" xr:uid="{3A5EBB66-C4E8-4BF1-8ACA-B3D4A106B7C0}"/>
    <hyperlink ref="I12" r:id="rId39" display="https://kviconline.gov.in/pmegpeportal/pmegpmr3/dwstatewise.jsp?AGENCY=%25%25&amp;ZONECD=North&amp;STATECD=RAJASTHAN&amp;OFFNAMECD=%25%25&amp;DISTCD=%25%25&amp;FROMDT=01-APR-2025&amp;TODT=22-JUL-2025&amp;DISTCD=BARMER&amp;QRYCODE=12" xr:uid="{2917A5EB-1427-40E3-8F94-5254D60A31C8}"/>
    <hyperlink ref="K12" r:id="rId40" display="https://kviconline.gov.in/pmegpeportal/pmegpmr3/dwstatewise.jsp?AGENCY=%25%25&amp;ZONECD=North&amp;STATECD=RAJASTHAN&amp;OFFNAMECD=%25%25&amp;DISTCD=%25%25&amp;FROMDT=01-APR-2025&amp;TODT=22-JUL-2025&amp;DISTCD=BARMER&amp;QRYCODE=7" xr:uid="{856FB50B-9E82-48CF-9F38-EB4724EF4B8E}"/>
    <hyperlink ref="M12" r:id="rId41" display="https://kviconline.gov.in/pmegpeportal/pmegpmr3/dwstatewise.jsp?AGENCY=%25%25&amp;ZONECD=North&amp;STATECD=RAJASTHAN&amp;OFFNAMECD=%25%25&amp;DISTCD=%25%25&amp;FROMDT=01-APR-2025&amp;TODT=22-JUL-2025&amp;DISTCD=BARMER&amp;QRYCODE=38" xr:uid="{B3258893-843C-4948-8BB9-B57EDF8CCD36}"/>
    <hyperlink ref="O12" r:id="rId42" display="https://kviconline.gov.in/pmegpeportal/pmegpmr3/dwstatewise.jsp?AGENCY=%25%25&amp;ZONECD=North&amp;STATECD=RAJASTHAN&amp;OFFNAMECD=%25%25&amp;DISTCD=%25%25&amp;FROMDT=01-APR-2025&amp;TODT=22-JUL-2025&amp;DISTCD=BARMER&amp;QRYCODE=16" xr:uid="{8FB0B911-E873-47C5-A81D-DFF548B67E9C}"/>
    <hyperlink ref="C13" r:id="rId43" display="https://kviconline.gov.in/pmegpeportal/pmegpmr3/dwstatewise.jsp?AGENCY=%25%25&amp;ZONECD=North&amp;STATECD=RAJASTHAN&amp;OFFNAMECD=%25%25&amp;DISTCD=%25%25&amp;FROMDT=01-APR-2025&amp;TODT=22-JUL-2025&amp;DISTCD=BEAWAR&amp;QRYCODE=5" xr:uid="{23845D58-50FB-4F0B-ADF4-F7BF99BC4579}"/>
    <hyperlink ref="E13" r:id="rId44" display="https://kviconline.gov.in/pmegpeportal/pmegpmr3/dwstatewise.jsp?AGENCY=%25%25&amp;ZONECD=North&amp;STATECD=RAJASTHAN&amp;OFFNAMECD=%25%25&amp;DISTCD=%25%25&amp;FROMDT=01-APR-2025&amp;TODT=22-JUL-2025&amp;DISTCD=BEAWAR&amp;QRYCODE=6" xr:uid="{AAF7A77E-2DA3-4CCD-834A-AABB69467CD6}"/>
    <hyperlink ref="G13" r:id="rId45" display="https://kviconline.gov.in/pmegpeportal/pmegpmr3/dwstatewise.jsp?AGENCY=%25%25&amp;ZONECD=North&amp;STATECD=RAJASTHAN&amp;OFFNAMECD=%25%25&amp;DISTCD=%25%25&amp;FROMDT=01-APR-2025&amp;TODT=22-JUL-2025&amp;DISTCD=BEAWAR&amp;QRYCODE=11" xr:uid="{1043654C-19A2-4001-A902-A13A31C5DF51}"/>
    <hyperlink ref="I13" r:id="rId46" display="https://kviconline.gov.in/pmegpeportal/pmegpmr3/dwstatewise.jsp?AGENCY=%25%25&amp;ZONECD=North&amp;STATECD=RAJASTHAN&amp;OFFNAMECD=%25%25&amp;DISTCD=%25%25&amp;FROMDT=01-APR-2025&amp;TODT=22-JUL-2025&amp;DISTCD=BEAWAR&amp;QRYCODE=12" xr:uid="{808BBCC6-E940-42AA-9B20-6E5D94970602}"/>
    <hyperlink ref="K13" r:id="rId47" display="https://kviconline.gov.in/pmegpeportal/pmegpmr3/dwstatewise.jsp?AGENCY=%25%25&amp;ZONECD=North&amp;STATECD=RAJASTHAN&amp;OFFNAMECD=%25%25&amp;DISTCD=%25%25&amp;FROMDT=01-APR-2025&amp;TODT=22-JUL-2025&amp;DISTCD=BEAWAR&amp;QRYCODE=7" xr:uid="{6386FDB3-C990-43DA-A7CB-A354BB0E9814}"/>
    <hyperlink ref="M13" r:id="rId48" display="https://kviconline.gov.in/pmegpeportal/pmegpmr3/dwstatewise.jsp?AGENCY=%25%25&amp;ZONECD=North&amp;STATECD=RAJASTHAN&amp;OFFNAMECD=%25%25&amp;DISTCD=%25%25&amp;FROMDT=01-APR-2025&amp;TODT=22-JUL-2025&amp;DISTCD=BEAWAR&amp;QRYCODE=38" xr:uid="{A312A791-2FF1-4F59-9B88-76E49EB90D24}"/>
    <hyperlink ref="O13" r:id="rId49" display="https://kviconline.gov.in/pmegpeportal/pmegpmr3/dwstatewise.jsp?AGENCY=%25%25&amp;ZONECD=North&amp;STATECD=RAJASTHAN&amp;OFFNAMECD=%25%25&amp;DISTCD=%25%25&amp;FROMDT=01-APR-2025&amp;TODT=22-JUL-2025&amp;DISTCD=BEAWAR&amp;QRYCODE=16" xr:uid="{0963B07B-31BD-4216-8286-3FA9FCABE438}"/>
    <hyperlink ref="C14" r:id="rId50" display="https://kviconline.gov.in/pmegpeportal/pmegpmr3/dwstatewise.jsp?AGENCY=%25%25&amp;ZONECD=North&amp;STATECD=RAJASTHAN&amp;OFFNAMECD=%25%25&amp;DISTCD=%25%25&amp;FROMDT=01-APR-2025&amp;TODT=22-JUL-2025&amp;DISTCD=BHARATPUR&amp;QRYCODE=5" xr:uid="{3F6851A8-FB61-46B1-BB09-AD2DB8507202}"/>
    <hyperlink ref="E14" r:id="rId51" display="https://kviconline.gov.in/pmegpeportal/pmegpmr3/dwstatewise.jsp?AGENCY=%25%25&amp;ZONECD=North&amp;STATECD=RAJASTHAN&amp;OFFNAMECD=%25%25&amp;DISTCD=%25%25&amp;FROMDT=01-APR-2025&amp;TODT=22-JUL-2025&amp;DISTCD=BHARATPUR&amp;QRYCODE=6" xr:uid="{AA0E246B-694E-4F4B-9DCE-F2483665D1A9}"/>
    <hyperlink ref="G14" r:id="rId52" display="https://kviconline.gov.in/pmegpeportal/pmegpmr3/dwstatewise.jsp?AGENCY=%25%25&amp;ZONECD=North&amp;STATECD=RAJASTHAN&amp;OFFNAMECD=%25%25&amp;DISTCD=%25%25&amp;FROMDT=01-APR-2025&amp;TODT=22-JUL-2025&amp;DISTCD=BHARATPUR&amp;QRYCODE=11" xr:uid="{B0981E17-FA42-486E-99BE-A28CEEFEE09A}"/>
    <hyperlink ref="I14" r:id="rId53" display="https://kviconline.gov.in/pmegpeportal/pmegpmr3/dwstatewise.jsp?AGENCY=%25%25&amp;ZONECD=North&amp;STATECD=RAJASTHAN&amp;OFFNAMECD=%25%25&amp;DISTCD=%25%25&amp;FROMDT=01-APR-2025&amp;TODT=22-JUL-2025&amp;DISTCD=BHARATPUR&amp;QRYCODE=12" xr:uid="{DC7CF454-65CE-4508-815E-0998D7CCF63E}"/>
    <hyperlink ref="K14" r:id="rId54" display="https://kviconline.gov.in/pmegpeportal/pmegpmr3/dwstatewise.jsp?AGENCY=%25%25&amp;ZONECD=North&amp;STATECD=RAJASTHAN&amp;OFFNAMECD=%25%25&amp;DISTCD=%25%25&amp;FROMDT=01-APR-2025&amp;TODT=22-JUL-2025&amp;DISTCD=BHARATPUR&amp;QRYCODE=7" xr:uid="{5265615C-33C1-44FE-92CB-E7821E6101E5}"/>
    <hyperlink ref="M14" r:id="rId55" display="https://kviconline.gov.in/pmegpeportal/pmegpmr3/dwstatewise.jsp?AGENCY=%25%25&amp;ZONECD=North&amp;STATECD=RAJASTHAN&amp;OFFNAMECD=%25%25&amp;DISTCD=%25%25&amp;FROMDT=01-APR-2025&amp;TODT=22-JUL-2025&amp;DISTCD=BHARATPUR&amp;QRYCODE=38" xr:uid="{6A8B718B-61B5-4010-BF22-2369697C449D}"/>
    <hyperlink ref="O14" r:id="rId56" display="https://kviconline.gov.in/pmegpeportal/pmegpmr3/dwstatewise.jsp?AGENCY=%25%25&amp;ZONECD=North&amp;STATECD=RAJASTHAN&amp;OFFNAMECD=%25%25&amp;DISTCD=%25%25&amp;FROMDT=01-APR-2025&amp;TODT=22-JUL-2025&amp;DISTCD=BHARATPUR&amp;QRYCODE=16" xr:uid="{732F4E94-711A-4C8B-AC76-31C9B73C3856}"/>
    <hyperlink ref="C15" r:id="rId57" display="https://kviconline.gov.in/pmegpeportal/pmegpmr3/dwstatewise.jsp?AGENCY=%25%25&amp;ZONECD=North&amp;STATECD=RAJASTHAN&amp;OFFNAMECD=%25%25&amp;DISTCD=%25%25&amp;FROMDT=01-APR-2025&amp;TODT=22-JUL-2025&amp;DISTCD=BHILWARA&amp;QRYCODE=5" xr:uid="{5F91CF8D-9696-4482-9B68-8397FCABCC94}"/>
    <hyperlink ref="E15" r:id="rId58" display="https://kviconline.gov.in/pmegpeportal/pmegpmr3/dwstatewise.jsp?AGENCY=%25%25&amp;ZONECD=North&amp;STATECD=RAJASTHAN&amp;OFFNAMECD=%25%25&amp;DISTCD=%25%25&amp;FROMDT=01-APR-2025&amp;TODT=22-JUL-2025&amp;DISTCD=BHILWARA&amp;QRYCODE=6" xr:uid="{F2A9AEBA-E14A-4CA9-9A89-C984E8C24BDB}"/>
    <hyperlink ref="G15" r:id="rId59" display="https://kviconline.gov.in/pmegpeportal/pmegpmr3/dwstatewise.jsp?AGENCY=%25%25&amp;ZONECD=North&amp;STATECD=RAJASTHAN&amp;OFFNAMECD=%25%25&amp;DISTCD=%25%25&amp;FROMDT=01-APR-2025&amp;TODT=22-JUL-2025&amp;DISTCD=BHILWARA&amp;QRYCODE=11" xr:uid="{90FED8BA-0C67-4987-A345-B518254C83A9}"/>
    <hyperlink ref="I15" r:id="rId60" display="https://kviconline.gov.in/pmegpeportal/pmegpmr3/dwstatewise.jsp?AGENCY=%25%25&amp;ZONECD=North&amp;STATECD=RAJASTHAN&amp;OFFNAMECD=%25%25&amp;DISTCD=%25%25&amp;FROMDT=01-APR-2025&amp;TODT=22-JUL-2025&amp;DISTCD=BHILWARA&amp;QRYCODE=12" xr:uid="{0665A4CD-B643-41D0-8ECC-70B27FA81BF1}"/>
    <hyperlink ref="K15" r:id="rId61" display="https://kviconline.gov.in/pmegpeportal/pmegpmr3/dwstatewise.jsp?AGENCY=%25%25&amp;ZONECD=North&amp;STATECD=RAJASTHAN&amp;OFFNAMECD=%25%25&amp;DISTCD=%25%25&amp;FROMDT=01-APR-2025&amp;TODT=22-JUL-2025&amp;DISTCD=BHILWARA&amp;QRYCODE=7" xr:uid="{35E58BBE-2329-43CA-B283-397E51169B49}"/>
    <hyperlink ref="M15" r:id="rId62" display="https://kviconline.gov.in/pmegpeportal/pmegpmr3/dwstatewise.jsp?AGENCY=%25%25&amp;ZONECD=North&amp;STATECD=RAJASTHAN&amp;OFFNAMECD=%25%25&amp;DISTCD=%25%25&amp;FROMDT=01-APR-2025&amp;TODT=22-JUL-2025&amp;DISTCD=BHILWARA&amp;QRYCODE=38" xr:uid="{2D758E61-3C27-44CD-8F33-7F60E7074426}"/>
    <hyperlink ref="O15" r:id="rId63" display="https://kviconline.gov.in/pmegpeportal/pmegpmr3/dwstatewise.jsp?AGENCY=%25%25&amp;ZONECD=North&amp;STATECD=RAJASTHAN&amp;OFFNAMECD=%25%25&amp;DISTCD=%25%25&amp;FROMDT=01-APR-2025&amp;TODT=22-JUL-2025&amp;DISTCD=BHILWARA&amp;QRYCODE=16" xr:uid="{DBF36C71-DA01-4911-9602-09E22DC99F89}"/>
    <hyperlink ref="C16" r:id="rId64" display="https://kviconline.gov.in/pmegpeportal/pmegpmr3/dwstatewise.jsp?AGENCY=%25%25&amp;ZONECD=North&amp;STATECD=RAJASTHAN&amp;OFFNAMECD=%25%25&amp;DISTCD=%25%25&amp;FROMDT=01-APR-2025&amp;TODT=22-JUL-2025&amp;DISTCD=BIKANER&amp;QRYCODE=5" xr:uid="{187CA243-1ED5-43C1-8B5D-DBE98E03E6C2}"/>
    <hyperlink ref="E16" r:id="rId65" display="https://kviconline.gov.in/pmegpeportal/pmegpmr3/dwstatewise.jsp?AGENCY=%25%25&amp;ZONECD=North&amp;STATECD=RAJASTHAN&amp;OFFNAMECD=%25%25&amp;DISTCD=%25%25&amp;FROMDT=01-APR-2025&amp;TODT=22-JUL-2025&amp;DISTCD=BIKANER&amp;QRYCODE=6" xr:uid="{621ED7FE-BAC0-4266-B525-C5DC92068485}"/>
    <hyperlink ref="G16" r:id="rId66" display="https://kviconline.gov.in/pmegpeportal/pmegpmr3/dwstatewise.jsp?AGENCY=%25%25&amp;ZONECD=North&amp;STATECD=RAJASTHAN&amp;OFFNAMECD=%25%25&amp;DISTCD=%25%25&amp;FROMDT=01-APR-2025&amp;TODT=22-JUL-2025&amp;DISTCD=BIKANER&amp;QRYCODE=11" xr:uid="{1551AAAB-7760-4743-ABE2-54E4EDC03AB2}"/>
    <hyperlink ref="I16" r:id="rId67" display="https://kviconline.gov.in/pmegpeportal/pmegpmr3/dwstatewise.jsp?AGENCY=%25%25&amp;ZONECD=North&amp;STATECD=RAJASTHAN&amp;OFFNAMECD=%25%25&amp;DISTCD=%25%25&amp;FROMDT=01-APR-2025&amp;TODT=22-JUL-2025&amp;DISTCD=BIKANER&amp;QRYCODE=12" xr:uid="{A823E503-01C8-4F3C-A1D1-F4C05CD5BB40}"/>
    <hyperlink ref="K16" r:id="rId68" display="https://kviconline.gov.in/pmegpeportal/pmegpmr3/dwstatewise.jsp?AGENCY=%25%25&amp;ZONECD=North&amp;STATECD=RAJASTHAN&amp;OFFNAMECD=%25%25&amp;DISTCD=%25%25&amp;FROMDT=01-APR-2025&amp;TODT=22-JUL-2025&amp;DISTCD=BIKANER&amp;QRYCODE=7" xr:uid="{0ACF49CB-8117-4C52-B741-4CF326F281BC}"/>
    <hyperlink ref="M16" r:id="rId69" display="https://kviconline.gov.in/pmegpeportal/pmegpmr3/dwstatewise.jsp?AGENCY=%25%25&amp;ZONECD=North&amp;STATECD=RAJASTHAN&amp;OFFNAMECD=%25%25&amp;DISTCD=%25%25&amp;FROMDT=01-APR-2025&amp;TODT=22-JUL-2025&amp;DISTCD=BIKANER&amp;QRYCODE=38" xr:uid="{2811DA58-19CA-4E39-8704-962891AD9538}"/>
    <hyperlink ref="O16" r:id="rId70" display="https://kviconline.gov.in/pmegpeportal/pmegpmr3/dwstatewise.jsp?AGENCY=%25%25&amp;ZONECD=North&amp;STATECD=RAJASTHAN&amp;OFFNAMECD=%25%25&amp;DISTCD=%25%25&amp;FROMDT=01-APR-2025&amp;TODT=22-JUL-2025&amp;DISTCD=BIKANER&amp;QRYCODE=16" xr:uid="{EB11AD9E-DA28-402F-95CD-34C7B3EF13C6}"/>
    <hyperlink ref="C17" r:id="rId71" display="https://kviconline.gov.in/pmegpeportal/pmegpmr3/dwstatewise.jsp?AGENCY=%25%25&amp;ZONECD=North&amp;STATECD=RAJASTHAN&amp;OFFNAMECD=%25%25&amp;DISTCD=%25%25&amp;FROMDT=01-APR-2025&amp;TODT=22-JUL-2025&amp;DISTCD=BUNDI&amp;QRYCODE=5" xr:uid="{55DB3DC4-968C-4F30-BA51-260EDB27FD8D}"/>
    <hyperlink ref="E17" r:id="rId72" display="https://kviconline.gov.in/pmegpeportal/pmegpmr3/dwstatewise.jsp?AGENCY=%25%25&amp;ZONECD=North&amp;STATECD=RAJASTHAN&amp;OFFNAMECD=%25%25&amp;DISTCD=%25%25&amp;FROMDT=01-APR-2025&amp;TODT=22-JUL-2025&amp;DISTCD=BUNDI&amp;QRYCODE=6" xr:uid="{4D7C5842-E1F3-4BE8-AEAE-9F47171EC166}"/>
    <hyperlink ref="G17" r:id="rId73" display="https://kviconline.gov.in/pmegpeportal/pmegpmr3/dwstatewise.jsp?AGENCY=%25%25&amp;ZONECD=North&amp;STATECD=RAJASTHAN&amp;OFFNAMECD=%25%25&amp;DISTCD=%25%25&amp;FROMDT=01-APR-2025&amp;TODT=22-JUL-2025&amp;DISTCD=BUNDI&amp;QRYCODE=11" xr:uid="{18DDC03A-6376-4545-AEB7-8284B78DEF9B}"/>
    <hyperlink ref="I17" r:id="rId74" display="https://kviconline.gov.in/pmegpeportal/pmegpmr3/dwstatewise.jsp?AGENCY=%25%25&amp;ZONECD=North&amp;STATECD=RAJASTHAN&amp;OFFNAMECD=%25%25&amp;DISTCD=%25%25&amp;FROMDT=01-APR-2025&amp;TODT=22-JUL-2025&amp;DISTCD=BUNDI&amp;QRYCODE=12" xr:uid="{D10ADEB5-B881-4DB3-A74B-24D89816CE7A}"/>
    <hyperlink ref="K17" r:id="rId75" display="https://kviconline.gov.in/pmegpeportal/pmegpmr3/dwstatewise.jsp?AGENCY=%25%25&amp;ZONECD=North&amp;STATECD=RAJASTHAN&amp;OFFNAMECD=%25%25&amp;DISTCD=%25%25&amp;FROMDT=01-APR-2025&amp;TODT=22-JUL-2025&amp;DISTCD=BUNDI&amp;QRYCODE=7" xr:uid="{826E0744-F9C8-402C-A05E-0603166817AB}"/>
    <hyperlink ref="M17" r:id="rId76" display="https://kviconline.gov.in/pmegpeportal/pmegpmr3/dwstatewise.jsp?AGENCY=%25%25&amp;ZONECD=North&amp;STATECD=RAJASTHAN&amp;OFFNAMECD=%25%25&amp;DISTCD=%25%25&amp;FROMDT=01-APR-2025&amp;TODT=22-JUL-2025&amp;DISTCD=BUNDI&amp;QRYCODE=38" xr:uid="{ED054B31-3310-4123-8AF7-39412E79F783}"/>
    <hyperlink ref="O17" r:id="rId77" display="https://kviconline.gov.in/pmegpeportal/pmegpmr3/dwstatewise.jsp?AGENCY=%25%25&amp;ZONECD=North&amp;STATECD=RAJASTHAN&amp;OFFNAMECD=%25%25&amp;DISTCD=%25%25&amp;FROMDT=01-APR-2025&amp;TODT=22-JUL-2025&amp;DISTCD=BUNDI&amp;QRYCODE=16" xr:uid="{DFAD4704-7C88-4E95-A99A-04AA505376DF}"/>
    <hyperlink ref="C18" r:id="rId78" display="https://kviconline.gov.in/pmegpeportal/pmegpmr3/dwstatewise.jsp?AGENCY=%25%25&amp;ZONECD=North&amp;STATECD=RAJASTHAN&amp;OFFNAMECD=%25%25&amp;DISTCD=%25%25&amp;FROMDT=01-APR-2025&amp;TODT=22-JUL-2025&amp;DISTCD=CHITTAURGARH&amp;QRYCODE=5" xr:uid="{34B3AC93-9682-4F04-A7DE-CB19D8044863}"/>
    <hyperlink ref="E18" r:id="rId79" display="https://kviconline.gov.in/pmegpeportal/pmegpmr3/dwstatewise.jsp?AGENCY=%25%25&amp;ZONECD=North&amp;STATECD=RAJASTHAN&amp;OFFNAMECD=%25%25&amp;DISTCD=%25%25&amp;FROMDT=01-APR-2025&amp;TODT=22-JUL-2025&amp;DISTCD=CHITTAURGARH&amp;QRYCODE=6" xr:uid="{043DEB74-3031-4EDC-A9E8-28F5B69B989C}"/>
    <hyperlink ref="G18" r:id="rId80" display="https://kviconline.gov.in/pmegpeportal/pmegpmr3/dwstatewise.jsp?AGENCY=%25%25&amp;ZONECD=North&amp;STATECD=RAJASTHAN&amp;OFFNAMECD=%25%25&amp;DISTCD=%25%25&amp;FROMDT=01-APR-2025&amp;TODT=22-JUL-2025&amp;DISTCD=CHITTAURGARH&amp;QRYCODE=11" xr:uid="{2DCA614C-6D75-42B4-81FE-7F933BEF75DB}"/>
    <hyperlink ref="I18" r:id="rId81" display="https://kviconline.gov.in/pmegpeportal/pmegpmr3/dwstatewise.jsp?AGENCY=%25%25&amp;ZONECD=North&amp;STATECD=RAJASTHAN&amp;OFFNAMECD=%25%25&amp;DISTCD=%25%25&amp;FROMDT=01-APR-2025&amp;TODT=22-JUL-2025&amp;DISTCD=CHITTAURGARH&amp;QRYCODE=12" xr:uid="{734DD9C2-FFF7-4C48-9024-7D45D258F5FD}"/>
    <hyperlink ref="K18" r:id="rId82" display="https://kviconline.gov.in/pmegpeportal/pmegpmr3/dwstatewise.jsp?AGENCY=%25%25&amp;ZONECD=North&amp;STATECD=RAJASTHAN&amp;OFFNAMECD=%25%25&amp;DISTCD=%25%25&amp;FROMDT=01-APR-2025&amp;TODT=22-JUL-2025&amp;DISTCD=CHITTAURGARH&amp;QRYCODE=7" xr:uid="{2332A261-8ED0-4387-AB13-A16DFDDFC426}"/>
    <hyperlink ref="M18" r:id="rId83" display="https://kviconline.gov.in/pmegpeportal/pmegpmr3/dwstatewise.jsp?AGENCY=%25%25&amp;ZONECD=North&amp;STATECD=RAJASTHAN&amp;OFFNAMECD=%25%25&amp;DISTCD=%25%25&amp;FROMDT=01-APR-2025&amp;TODT=22-JUL-2025&amp;DISTCD=CHITTAURGARH&amp;QRYCODE=38" xr:uid="{0854D6C7-28AB-4633-B935-DB50F697EDB9}"/>
    <hyperlink ref="O18" r:id="rId84" display="https://kviconline.gov.in/pmegpeportal/pmegpmr3/dwstatewise.jsp?AGENCY=%25%25&amp;ZONECD=North&amp;STATECD=RAJASTHAN&amp;OFFNAMECD=%25%25&amp;DISTCD=%25%25&amp;FROMDT=01-APR-2025&amp;TODT=22-JUL-2025&amp;DISTCD=CHITTAURGARH&amp;QRYCODE=16" xr:uid="{308B174D-7EDC-4671-AF20-98FF826C8856}"/>
    <hyperlink ref="C19" r:id="rId85" display="https://kviconline.gov.in/pmegpeportal/pmegpmr3/dwstatewise.jsp?AGENCY=%25%25&amp;ZONECD=North&amp;STATECD=RAJASTHAN&amp;OFFNAMECD=%25%25&amp;DISTCD=%25%25&amp;FROMDT=01-APR-2025&amp;TODT=22-JUL-2025&amp;DISTCD=CHURU&amp;QRYCODE=5" xr:uid="{95D289B3-13FD-4EA0-A161-A5740FF8B224}"/>
    <hyperlink ref="E19" r:id="rId86" display="https://kviconline.gov.in/pmegpeportal/pmegpmr3/dwstatewise.jsp?AGENCY=%25%25&amp;ZONECD=North&amp;STATECD=RAJASTHAN&amp;OFFNAMECD=%25%25&amp;DISTCD=%25%25&amp;FROMDT=01-APR-2025&amp;TODT=22-JUL-2025&amp;DISTCD=CHURU&amp;QRYCODE=6" xr:uid="{396FD06A-E5F3-4BCF-9592-3821CD7A17E9}"/>
    <hyperlink ref="G19" r:id="rId87" display="https://kviconline.gov.in/pmegpeportal/pmegpmr3/dwstatewise.jsp?AGENCY=%25%25&amp;ZONECD=North&amp;STATECD=RAJASTHAN&amp;OFFNAMECD=%25%25&amp;DISTCD=%25%25&amp;FROMDT=01-APR-2025&amp;TODT=22-JUL-2025&amp;DISTCD=CHURU&amp;QRYCODE=11" xr:uid="{1570A732-5493-44C2-B1BC-495327E14C26}"/>
    <hyperlink ref="I19" r:id="rId88" display="https://kviconline.gov.in/pmegpeportal/pmegpmr3/dwstatewise.jsp?AGENCY=%25%25&amp;ZONECD=North&amp;STATECD=RAJASTHAN&amp;OFFNAMECD=%25%25&amp;DISTCD=%25%25&amp;FROMDT=01-APR-2025&amp;TODT=22-JUL-2025&amp;DISTCD=CHURU&amp;QRYCODE=12" xr:uid="{43241909-319B-44CB-9FC9-229735AC6DFA}"/>
    <hyperlink ref="K19" r:id="rId89" display="https://kviconline.gov.in/pmegpeportal/pmegpmr3/dwstatewise.jsp?AGENCY=%25%25&amp;ZONECD=North&amp;STATECD=RAJASTHAN&amp;OFFNAMECD=%25%25&amp;DISTCD=%25%25&amp;FROMDT=01-APR-2025&amp;TODT=22-JUL-2025&amp;DISTCD=CHURU&amp;QRYCODE=7" xr:uid="{5F23802D-727E-4C76-9FFE-90B792F3DD98}"/>
    <hyperlink ref="M19" r:id="rId90" display="https://kviconline.gov.in/pmegpeportal/pmegpmr3/dwstatewise.jsp?AGENCY=%25%25&amp;ZONECD=North&amp;STATECD=RAJASTHAN&amp;OFFNAMECD=%25%25&amp;DISTCD=%25%25&amp;FROMDT=01-APR-2025&amp;TODT=22-JUL-2025&amp;DISTCD=CHURU&amp;QRYCODE=38" xr:uid="{C35A5F97-29BF-4983-887D-3CB54A8D9FD6}"/>
    <hyperlink ref="O19" r:id="rId91" display="https://kviconline.gov.in/pmegpeportal/pmegpmr3/dwstatewise.jsp?AGENCY=%25%25&amp;ZONECD=North&amp;STATECD=RAJASTHAN&amp;OFFNAMECD=%25%25&amp;DISTCD=%25%25&amp;FROMDT=01-APR-2025&amp;TODT=22-JUL-2025&amp;DISTCD=CHURU&amp;QRYCODE=16" xr:uid="{A32668E1-D1DC-4B46-9957-B8D45940EF1B}"/>
    <hyperlink ref="C20" r:id="rId92" display="https://kviconline.gov.in/pmegpeportal/pmegpmr3/dwstatewise.jsp?AGENCY=%25%25&amp;ZONECD=North&amp;STATECD=RAJASTHAN&amp;OFFNAMECD=%25%25&amp;DISTCD=%25%25&amp;FROMDT=01-APR-2025&amp;TODT=22-JUL-2025&amp;DISTCD=DAUSA&amp;QRYCODE=5" xr:uid="{383A310C-0723-434A-9071-80374B20279C}"/>
    <hyperlink ref="E20" r:id="rId93" display="https://kviconline.gov.in/pmegpeportal/pmegpmr3/dwstatewise.jsp?AGENCY=%25%25&amp;ZONECD=North&amp;STATECD=RAJASTHAN&amp;OFFNAMECD=%25%25&amp;DISTCD=%25%25&amp;FROMDT=01-APR-2025&amp;TODT=22-JUL-2025&amp;DISTCD=DAUSA&amp;QRYCODE=6" xr:uid="{3EE43EF0-3A4A-460E-B070-4B3AF4651917}"/>
    <hyperlink ref="G20" r:id="rId94" display="https://kviconline.gov.in/pmegpeportal/pmegpmr3/dwstatewise.jsp?AGENCY=%25%25&amp;ZONECD=North&amp;STATECD=RAJASTHAN&amp;OFFNAMECD=%25%25&amp;DISTCD=%25%25&amp;FROMDT=01-APR-2025&amp;TODT=22-JUL-2025&amp;DISTCD=DAUSA&amp;QRYCODE=11" xr:uid="{6A355CCA-1CAE-47AA-8F20-391C2BD0C42F}"/>
    <hyperlink ref="I20" r:id="rId95" display="https://kviconline.gov.in/pmegpeportal/pmegpmr3/dwstatewise.jsp?AGENCY=%25%25&amp;ZONECD=North&amp;STATECD=RAJASTHAN&amp;OFFNAMECD=%25%25&amp;DISTCD=%25%25&amp;FROMDT=01-APR-2025&amp;TODT=22-JUL-2025&amp;DISTCD=DAUSA&amp;QRYCODE=12" xr:uid="{D4AF41BE-FA69-428A-86C6-ABE1D92E20EE}"/>
    <hyperlink ref="K20" r:id="rId96" display="https://kviconline.gov.in/pmegpeportal/pmegpmr3/dwstatewise.jsp?AGENCY=%25%25&amp;ZONECD=North&amp;STATECD=RAJASTHAN&amp;OFFNAMECD=%25%25&amp;DISTCD=%25%25&amp;FROMDT=01-APR-2025&amp;TODT=22-JUL-2025&amp;DISTCD=DAUSA&amp;QRYCODE=7" xr:uid="{302EA81D-ABED-4E26-AFD4-F87935507A7D}"/>
    <hyperlink ref="M20" r:id="rId97" display="https://kviconline.gov.in/pmegpeportal/pmegpmr3/dwstatewise.jsp?AGENCY=%25%25&amp;ZONECD=North&amp;STATECD=RAJASTHAN&amp;OFFNAMECD=%25%25&amp;DISTCD=%25%25&amp;FROMDT=01-APR-2025&amp;TODT=22-JUL-2025&amp;DISTCD=DAUSA&amp;QRYCODE=38" xr:uid="{9EF072DB-4BF9-4ED5-B615-4F42AD948359}"/>
    <hyperlink ref="O20" r:id="rId98" display="https://kviconline.gov.in/pmegpeportal/pmegpmr3/dwstatewise.jsp?AGENCY=%25%25&amp;ZONECD=North&amp;STATECD=RAJASTHAN&amp;OFFNAMECD=%25%25&amp;DISTCD=%25%25&amp;FROMDT=01-APR-2025&amp;TODT=22-JUL-2025&amp;DISTCD=DAUSA&amp;QRYCODE=16" xr:uid="{C3D6E946-A0E0-4178-84B9-762CF8A814A0}"/>
    <hyperlink ref="C21" r:id="rId99" display="https://kviconline.gov.in/pmegpeportal/pmegpmr3/dwstatewise.jsp?AGENCY=%25%25&amp;ZONECD=North&amp;STATECD=RAJASTHAN&amp;OFFNAMECD=%25%25&amp;DISTCD=%25%25&amp;FROMDT=01-APR-2025&amp;TODT=22-JUL-2025&amp;DISTCD=DEEG&amp;QRYCODE=5" xr:uid="{4E503812-12D1-4579-A5BB-9A1F47EB04AD}"/>
    <hyperlink ref="E21" r:id="rId100" display="https://kviconline.gov.in/pmegpeportal/pmegpmr3/dwstatewise.jsp?AGENCY=%25%25&amp;ZONECD=North&amp;STATECD=RAJASTHAN&amp;OFFNAMECD=%25%25&amp;DISTCD=%25%25&amp;FROMDT=01-APR-2025&amp;TODT=22-JUL-2025&amp;DISTCD=DEEG&amp;QRYCODE=6" xr:uid="{1A63FC74-6A36-49FB-85A6-E5A5CB58D1DA}"/>
    <hyperlink ref="G21" r:id="rId101" display="https://kviconline.gov.in/pmegpeportal/pmegpmr3/dwstatewise.jsp?AGENCY=%25%25&amp;ZONECD=North&amp;STATECD=RAJASTHAN&amp;OFFNAMECD=%25%25&amp;DISTCD=%25%25&amp;FROMDT=01-APR-2025&amp;TODT=22-JUL-2025&amp;DISTCD=DEEG&amp;QRYCODE=11" xr:uid="{A3F0C018-DEDB-4DAE-B36A-9250E3072DD4}"/>
    <hyperlink ref="I21" r:id="rId102" display="https://kviconline.gov.in/pmegpeportal/pmegpmr3/dwstatewise.jsp?AGENCY=%25%25&amp;ZONECD=North&amp;STATECD=RAJASTHAN&amp;OFFNAMECD=%25%25&amp;DISTCD=%25%25&amp;FROMDT=01-APR-2025&amp;TODT=22-JUL-2025&amp;DISTCD=DEEG&amp;QRYCODE=12" xr:uid="{12B3E5A7-3685-45EF-9AC6-C772A7BB6293}"/>
    <hyperlink ref="K21" r:id="rId103" display="https://kviconline.gov.in/pmegpeportal/pmegpmr3/dwstatewise.jsp?AGENCY=%25%25&amp;ZONECD=North&amp;STATECD=RAJASTHAN&amp;OFFNAMECD=%25%25&amp;DISTCD=%25%25&amp;FROMDT=01-APR-2025&amp;TODT=22-JUL-2025&amp;DISTCD=DEEG&amp;QRYCODE=7" xr:uid="{8679EBEA-6A58-4B8D-8E14-9DBCC1EC3B44}"/>
    <hyperlink ref="M21" r:id="rId104" display="https://kviconline.gov.in/pmegpeportal/pmegpmr3/dwstatewise.jsp?AGENCY=%25%25&amp;ZONECD=North&amp;STATECD=RAJASTHAN&amp;OFFNAMECD=%25%25&amp;DISTCD=%25%25&amp;FROMDT=01-APR-2025&amp;TODT=22-JUL-2025&amp;DISTCD=DEEG&amp;QRYCODE=38" xr:uid="{1050C6CB-056D-461D-BFF1-1975C8A1AB1B}"/>
    <hyperlink ref="O21" r:id="rId105" display="https://kviconline.gov.in/pmegpeportal/pmegpmr3/dwstatewise.jsp?AGENCY=%25%25&amp;ZONECD=North&amp;STATECD=RAJASTHAN&amp;OFFNAMECD=%25%25&amp;DISTCD=%25%25&amp;FROMDT=01-APR-2025&amp;TODT=22-JUL-2025&amp;DISTCD=DEEG&amp;QRYCODE=16" xr:uid="{41F45B38-4B93-4D98-B6B8-2648930D519A}"/>
    <hyperlink ref="C22" r:id="rId106" display="https://kviconline.gov.in/pmegpeportal/pmegpmr3/dwstatewise.jsp?AGENCY=%25%25&amp;ZONECD=North&amp;STATECD=RAJASTHAN&amp;OFFNAMECD=%25%25&amp;DISTCD=%25%25&amp;FROMDT=01-APR-2025&amp;TODT=22-JUL-2025&amp;DISTCD=DHOLPUR&amp;QRYCODE=5" xr:uid="{13F6A3A3-1953-4153-826C-3A1D9F733C1D}"/>
    <hyperlink ref="E22" r:id="rId107" display="https://kviconline.gov.in/pmegpeportal/pmegpmr3/dwstatewise.jsp?AGENCY=%25%25&amp;ZONECD=North&amp;STATECD=RAJASTHAN&amp;OFFNAMECD=%25%25&amp;DISTCD=%25%25&amp;FROMDT=01-APR-2025&amp;TODT=22-JUL-2025&amp;DISTCD=DHOLPUR&amp;QRYCODE=6" xr:uid="{927F4C74-C4CF-495F-BB89-1E60522A15CF}"/>
    <hyperlink ref="G22" r:id="rId108" display="https://kviconline.gov.in/pmegpeportal/pmegpmr3/dwstatewise.jsp?AGENCY=%25%25&amp;ZONECD=North&amp;STATECD=RAJASTHAN&amp;OFFNAMECD=%25%25&amp;DISTCD=%25%25&amp;FROMDT=01-APR-2025&amp;TODT=22-JUL-2025&amp;DISTCD=DHOLPUR&amp;QRYCODE=11" xr:uid="{F5063ADB-29DD-4FD8-B86F-D909A5BBFD7A}"/>
    <hyperlink ref="I22" r:id="rId109" display="https://kviconline.gov.in/pmegpeportal/pmegpmr3/dwstatewise.jsp?AGENCY=%25%25&amp;ZONECD=North&amp;STATECD=RAJASTHAN&amp;OFFNAMECD=%25%25&amp;DISTCD=%25%25&amp;FROMDT=01-APR-2025&amp;TODT=22-JUL-2025&amp;DISTCD=DHOLPUR&amp;QRYCODE=12" xr:uid="{B5616702-9F53-4D6E-BBBA-4B56A66B3503}"/>
    <hyperlink ref="K22" r:id="rId110" display="https://kviconline.gov.in/pmegpeportal/pmegpmr3/dwstatewise.jsp?AGENCY=%25%25&amp;ZONECD=North&amp;STATECD=RAJASTHAN&amp;OFFNAMECD=%25%25&amp;DISTCD=%25%25&amp;FROMDT=01-APR-2025&amp;TODT=22-JUL-2025&amp;DISTCD=DHOLPUR&amp;QRYCODE=7" xr:uid="{452CF5A6-183D-408D-9785-CEF1092E2806}"/>
    <hyperlink ref="M22" r:id="rId111" display="https://kviconline.gov.in/pmegpeportal/pmegpmr3/dwstatewise.jsp?AGENCY=%25%25&amp;ZONECD=North&amp;STATECD=RAJASTHAN&amp;OFFNAMECD=%25%25&amp;DISTCD=%25%25&amp;FROMDT=01-APR-2025&amp;TODT=22-JUL-2025&amp;DISTCD=DHOLPUR&amp;QRYCODE=38" xr:uid="{A66E2C0D-28D7-43CC-B4C3-514EF4F65147}"/>
    <hyperlink ref="O22" r:id="rId112" display="https://kviconline.gov.in/pmegpeportal/pmegpmr3/dwstatewise.jsp?AGENCY=%25%25&amp;ZONECD=North&amp;STATECD=RAJASTHAN&amp;OFFNAMECD=%25%25&amp;DISTCD=%25%25&amp;FROMDT=01-APR-2025&amp;TODT=22-JUL-2025&amp;DISTCD=DHOLPUR&amp;QRYCODE=16" xr:uid="{A61F4E0B-29D5-4A16-A800-BC12E34D1A9B}"/>
    <hyperlink ref="C23" r:id="rId113" display="https://kviconline.gov.in/pmegpeportal/pmegpmr3/dwstatewise.jsp?AGENCY=%25%25&amp;ZONECD=North&amp;STATECD=RAJASTHAN&amp;OFFNAMECD=%25%25&amp;DISTCD=%25%25&amp;FROMDT=01-APR-2025&amp;TODT=22-JUL-2025&amp;DISTCD=DIDWANA-KUCHAMAN&amp;QRYCODE=5" xr:uid="{33D75430-A603-4982-98F7-E5A30FBA67EC}"/>
    <hyperlink ref="E23" r:id="rId114" display="https://kviconline.gov.in/pmegpeportal/pmegpmr3/dwstatewise.jsp?AGENCY=%25%25&amp;ZONECD=North&amp;STATECD=RAJASTHAN&amp;OFFNAMECD=%25%25&amp;DISTCD=%25%25&amp;FROMDT=01-APR-2025&amp;TODT=22-JUL-2025&amp;DISTCD=DIDWANA-KUCHAMAN&amp;QRYCODE=6" xr:uid="{D307CE1D-7C7D-494F-97EB-05B74AD70B8F}"/>
    <hyperlink ref="G23" r:id="rId115" display="https://kviconline.gov.in/pmegpeportal/pmegpmr3/dwstatewise.jsp?AGENCY=%25%25&amp;ZONECD=North&amp;STATECD=RAJASTHAN&amp;OFFNAMECD=%25%25&amp;DISTCD=%25%25&amp;FROMDT=01-APR-2025&amp;TODT=22-JUL-2025&amp;DISTCD=DIDWANA-KUCHAMAN&amp;QRYCODE=11" xr:uid="{1851C3B1-6570-47D1-9535-5736B06EFE58}"/>
    <hyperlink ref="I23" r:id="rId116" display="https://kviconline.gov.in/pmegpeportal/pmegpmr3/dwstatewise.jsp?AGENCY=%25%25&amp;ZONECD=North&amp;STATECD=RAJASTHAN&amp;OFFNAMECD=%25%25&amp;DISTCD=%25%25&amp;FROMDT=01-APR-2025&amp;TODT=22-JUL-2025&amp;DISTCD=DIDWANA-KUCHAMAN&amp;QRYCODE=12" xr:uid="{E4F1B854-F546-41D8-BCCD-B1B51DFA4D10}"/>
    <hyperlink ref="K23" r:id="rId117" display="https://kviconline.gov.in/pmegpeportal/pmegpmr3/dwstatewise.jsp?AGENCY=%25%25&amp;ZONECD=North&amp;STATECD=RAJASTHAN&amp;OFFNAMECD=%25%25&amp;DISTCD=%25%25&amp;FROMDT=01-APR-2025&amp;TODT=22-JUL-2025&amp;DISTCD=DIDWANA-KUCHAMAN&amp;QRYCODE=7" xr:uid="{09F540ED-9505-4769-9D8D-4C9FE7BD7B04}"/>
    <hyperlink ref="M23" r:id="rId118" display="https://kviconline.gov.in/pmegpeportal/pmegpmr3/dwstatewise.jsp?AGENCY=%25%25&amp;ZONECD=North&amp;STATECD=RAJASTHAN&amp;OFFNAMECD=%25%25&amp;DISTCD=%25%25&amp;FROMDT=01-APR-2025&amp;TODT=22-JUL-2025&amp;DISTCD=DIDWANA-KUCHAMAN&amp;QRYCODE=38" xr:uid="{E536A344-327B-4484-9EF4-69C01500180C}"/>
    <hyperlink ref="O23" r:id="rId119" display="https://kviconline.gov.in/pmegpeportal/pmegpmr3/dwstatewise.jsp?AGENCY=%25%25&amp;ZONECD=North&amp;STATECD=RAJASTHAN&amp;OFFNAMECD=%25%25&amp;DISTCD=%25%25&amp;FROMDT=01-APR-2025&amp;TODT=22-JUL-2025&amp;DISTCD=DIDWANA-KUCHAMAN&amp;QRYCODE=16" xr:uid="{4A3CF7BC-79F0-4FCD-8D6F-36F073378B8B}"/>
    <hyperlink ref="C24" r:id="rId120" display="https://kviconline.gov.in/pmegpeportal/pmegpmr3/dwstatewise.jsp?AGENCY=%25%25&amp;ZONECD=North&amp;STATECD=RAJASTHAN&amp;OFFNAMECD=%25%25&amp;DISTCD=%25%25&amp;FROMDT=01-APR-2025&amp;TODT=22-JUL-2025&amp;DISTCD=DUNGARPUR&amp;QRYCODE=5" xr:uid="{CBF6AF38-23A5-4EF9-BD24-DF19976297C0}"/>
    <hyperlink ref="E24" r:id="rId121" display="https://kviconline.gov.in/pmegpeportal/pmegpmr3/dwstatewise.jsp?AGENCY=%25%25&amp;ZONECD=North&amp;STATECD=RAJASTHAN&amp;OFFNAMECD=%25%25&amp;DISTCD=%25%25&amp;FROMDT=01-APR-2025&amp;TODT=22-JUL-2025&amp;DISTCD=DUNGARPUR&amp;QRYCODE=6" xr:uid="{264D9EBE-B444-493F-8FAD-8E57866A41E1}"/>
    <hyperlink ref="G24" r:id="rId122" display="https://kviconline.gov.in/pmegpeportal/pmegpmr3/dwstatewise.jsp?AGENCY=%25%25&amp;ZONECD=North&amp;STATECD=RAJASTHAN&amp;OFFNAMECD=%25%25&amp;DISTCD=%25%25&amp;FROMDT=01-APR-2025&amp;TODT=22-JUL-2025&amp;DISTCD=DUNGARPUR&amp;QRYCODE=11" xr:uid="{BC7B84AC-2C12-47E7-AA7D-457F198D29BE}"/>
    <hyperlink ref="I24" r:id="rId123" display="https://kviconline.gov.in/pmegpeportal/pmegpmr3/dwstatewise.jsp?AGENCY=%25%25&amp;ZONECD=North&amp;STATECD=RAJASTHAN&amp;OFFNAMECD=%25%25&amp;DISTCD=%25%25&amp;FROMDT=01-APR-2025&amp;TODT=22-JUL-2025&amp;DISTCD=DUNGARPUR&amp;QRYCODE=12" xr:uid="{CE5CAC62-5DA6-4BDE-A818-541B038C8090}"/>
    <hyperlink ref="K24" r:id="rId124" display="https://kviconline.gov.in/pmegpeportal/pmegpmr3/dwstatewise.jsp?AGENCY=%25%25&amp;ZONECD=North&amp;STATECD=RAJASTHAN&amp;OFFNAMECD=%25%25&amp;DISTCD=%25%25&amp;FROMDT=01-APR-2025&amp;TODT=22-JUL-2025&amp;DISTCD=DUNGARPUR&amp;QRYCODE=7" xr:uid="{B75D8CB1-A654-4F57-9F5A-41359E4196FC}"/>
    <hyperlink ref="M24" r:id="rId125" display="https://kviconline.gov.in/pmegpeportal/pmegpmr3/dwstatewise.jsp?AGENCY=%25%25&amp;ZONECD=North&amp;STATECD=RAJASTHAN&amp;OFFNAMECD=%25%25&amp;DISTCD=%25%25&amp;FROMDT=01-APR-2025&amp;TODT=22-JUL-2025&amp;DISTCD=DUNGARPUR&amp;QRYCODE=38" xr:uid="{C1E871E0-5B89-4FDF-8DDF-49572B9052CF}"/>
    <hyperlink ref="O24" r:id="rId126" display="https://kviconline.gov.in/pmegpeportal/pmegpmr3/dwstatewise.jsp?AGENCY=%25%25&amp;ZONECD=North&amp;STATECD=RAJASTHAN&amp;OFFNAMECD=%25%25&amp;DISTCD=%25%25&amp;FROMDT=01-APR-2025&amp;TODT=22-JUL-2025&amp;DISTCD=DUNGARPUR&amp;QRYCODE=16" xr:uid="{6D2DE0DD-E0BD-482F-B99A-0F10A54B4546}"/>
    <hyperlink ref="C45" r:id="rId127" display="https://kviconline.gov.in/pmegpeportal/pmegpmr3/dwstatewise.jsp?AGENCY=%25%25&amp;ZONECD=North&amp;STATECD=RAJASTHAN&amp;OFFNAMECD=%25%25&amp;DISTCD=%25%25&amp;FROMDT=01-APR-2025&amp;TODT=22-JUL-2025&amp;DISTCD=GANGANAGAR&amp;QRYCODE=5" xr:uid="{C8F913BF-939E-4351-83B2-DAF6327AC9EB}"/>
    <hyperlink ref="E45" r:id="rId128" display="https://kviconline.gov.in/pmegpeportal/pmegpmr3/dwstatewise.jsp?AGENCY=%25%25&amp;ZONECD=North&amp;STATECD=RAJASTHAN&amp;OFFNAMECD=%25%25&amp;DISTCD=%25%25&amp;FROMDT=01-APR-2025&amp;TODT=22-JUL-2025&amp;DISTCD=GANGANAGAR&amp;QRYCODE=6" xr:uid="{B9121E70-FD22-4298-93EF-263042BA1525}"/>
    <hyperlink ref="G45" r:id="rId129" display="https://kviconline.gov.in/pmegpeportal/pmegpmr3/dwstatewise.jsp?AGENCY=%25%25&amp;ZONECD=North&amp;STATECD=RAJASTHAN&amp;OFFNAMECD=%25%25&amp;DISTCD=%25%25&amp;FROMDT=01-APR-2025&amp;TODT=22-JUL-2025&amp;DISTCD=GANGANAGAR&amp;QRYCODE=11" xr:uid="{2EBEF596-68A5-47D6-B7E2-C200C99DA2C9}"/>
    <hyperlink ref="I45" r:id="rId130" display="https://kviconline.gov.in/pmegpeportal/pmegpmr3/dwstatewise.jsp?AGENCY=%25%25&amp;ZONECD=North&amp;STATECD=RAJASTHAN&amp;OFFNAMECD=%25%25&amp;DISTCD=%25%25&amp;FROMDT=01-APR-2025&amp;TODT=22-JUL-2025&amp;DISTCD=GANGANAGAR&amp;QRYCODE=12" xr:uid="{A67D7613-1195-46B1-B7E3-B15E36CF7E70}"/>
    <hyperlink ref="K45" r:id="rId131" display="https://kviconline.gov.in/pmegpeportal/pmegpmr3/dwstatewise.jsp?AGENCY=%25%25&amp;ZONECD=North&amp;STATECD=RAJASTHAN&amp;OFFNAMECD=%25%25&amp;DISTCD=%25%25&amp;FROMDT=01-APR-2025&amp;TODT=22-JUL-2025&amp;DISTCD=GANGANAGAR&amp;QRYCODE=7" xr:uid="{74B1D94D-A792-4379-ACA5-C7F3564F2B1D}"/>
    <hyperlink ref="M45" r:id="rId132" display="https://kviconline.gov.in/pmegpeportal/pmegpmr3/dwstatewise.jsp?AGENCY=%25%25&amp;ZONECD=North&amp;STATECD=RAJASTHAN&amp;OFFNAMECD=%25%25&amp;DISTCD=%25%25&amp;FROMDT=01-APR-2025&amp;TODT=22-JUL-2025&amp;DISTCD=GANGANAGAR&amp;QRYCODE=38" xr:uid="{CDF34D2B-8D0F-44EF-874F-09AF0D1F980F}"/>
    <hyperlink ref="O45" r:id="rId133" display="https://kviconline.gov.in/pmegpeportal/pmegpmr3/dwstatewise.jsp?AGENCY=%25%25&amp;ZONECD=North&amp;STATECD=RAJASTHAN&amp;OFFNAMECD=%25%25&amp;DISTCD=%25%25&amp;FROMDT=01-APR-2025&amp;TODT=22-JUL-2025&amp;DISTCD=GANGANAGAR&amp;QRYCODE=16" xr:uid="{C5F8B3A1-D51C-4D75-AB47-667D160004EE}"/>
    <hyperlink ref="C25" r:id="rId134" display="https://kviconline.gov.in/pmegpeportal/pmegpmr3/dwstatewise.jsp?AGENCY=%25%25&amp;ZONECD=North&amp;STATECD=RAJASTHAN&amp;OFFNAMECD=%25%25&amp;DISTCD=%25%25&amp;FROMDT=01-APR-2025&amp;TODT=22-JUL-2025&amp;DISTCD=GANGAPUR%20CITY&amp;QRYCODE=5" xr:uid="{6B89B13E-F9EF-47F4-A51B-98452143B327}"/>
    <hyperlink ref="E25" r:id="rId135" display="https://kviconline.gov.in/pmegpeportal/pmegpmr3/dwstatewise.jsp?AGENCY=%25%25&amp;ZONECD=North&amp;STATECD=RAJASTHAN&amp;OFFNAMECD=%25%25&amp;DISTCD=%25%25&amp;FROMDT=01-APR-2025&amp;TODT=22-JUL-2025&amp;DISTCD=GANGAPUR%20CITY&amp;QRYCODE=6" xr:uid="{AE73CAE3-0271-45FF-9F3C-D5F8A7364E79}"/>
    <hyperlink ref="G25" r:id="rId136" display="https://kviconline.gov.in/pmegpeportal/pmegpmr3/dwstatewise.jsp?AGENCY=%25%25&amp;ZONECD=North&amp;STATECD=RAJASTHAN&amp;OFFNAMECD=%25%25&amp;DISTCD=%25%25&amp;FROMDT=01-APR-2025&amp;TODT=22-JUL-2025&amp;DISTCD=GANGAPUR%20CITY&amp;QRYCODE=11" xr:uid="{26508A39-379E-4035-B520-63DB12DB5EA9}"/>
    <hyperlink ref="I25" r:id="rId137" display="https://kviconline.gov.in/pmegpeportal/pmegpmr3/dwstatewise.jsp?AGENCY=%25%25&amp;ZONECD=North&amp;STATECD=RAJASTHAN&amp;OFFNAMECD=%25%25&amp;DISTCD=%25%25&amp;FROMDT=01-APR-2025&amp;TODT=22-JUL-2025&amp;DISTCD=GANGAPUR%20CITY&amp;QRYCODE=12" xr:uid="{EA7526E0-05A2-45DB-8FF1-FB8B10CD6C4A}"/>
    <hyperlink ref="K25" r:id="rId138" display="https://kviconline.gov.in/pmegpeportal/pmegpmr3/dwstatewise.jsp?AGENCY=%25%25&amp;ZONECD=North&amp;STATECD=RAJASTHAN&amp;OFFNAMECD=%25%25&amp;DISTCD=%25%25&amp;FROMDT=01-APR-2025&amp;TODT=22-JUL-2025&amp;DISTCD=GANGAPUR%20CITY&amp;QRYCODE=7" xr:uid="{BA45520B-CC74-45C0-8BCB-4CBC90A7CF76}"/>
    <hyperlink ref="M25" r:id="rId139" display="https://kviconline.gov.in/pmegpeportal/pmegpmr3/dwstatewise.jsp?AGENCY=%25%25&amp;ZONECD=North&amp;STATECD=RAJASTHAN&amp;OFFNAMECD=%25%25&amp;DISTCD=%25%25&amp;FROMDT=01-APR-2025&amp;TODT=22-JUL-2025&amp;DISTCD=GANGAPUR%20CITY&amp;QRYCODE=38" xr:uid="{4EF933CB-D5A8-4A32-BB4E-8F0E936DC07E}"/>
    <hyperlink ref="O25" r:id="rId140" display="https://kviconline.gov.in/pmegpeportal/pmegpmr3/dwstatewise.jsp?AGENCY=%25%25&amp;ZONECD=North&amp;STATECD=RAJASTHAN&amp;OFFNAMECD=%25%25&amp;DISTCD=%25%25&amp;FROMDT=01-APR-2025&amp;TODT=22-JUL-2025&amp;DISTCD=GANGAPUR%20CITY&amp;QRYCODE=16" xr:uid="{189BB9BD-0EB8-42E9-AA67-1BCA5C012FAA}"/>
    <hyperlink ref="C26" r:id="rId141" display="https://kviconline.gov.in/pmegpeportal/pmegpmr3/dwstatewise.jsp?AGENCY=%25%25&amp;ZONECD=North&amp;STATECD=RAJASTHAN&amp;OFFNAMECD=%25%25&amp;DISTCD=%25%25&amp;FROMDT=01-APR-2025&amp;TODT=22-JUL-2025&amp;DISTCD=HANUMANGARH&amp;QRYCODE=5" xr:uid="{607A7532-EDD1-41EC-AC16-EDA6917BE20D}"/>
    <hyperlink ref="E26" r:id="rId142" display="https://kviconline.gov.in/pmegpeportal/pmegpmr3/dwstatewise.jsp?AGENCY=%25%25&amp;ZONECD=North&amp;STATECD=RAJASTHAN&amp;OFFNAMECD=%25%25&amp;DISTCD=%25%25&amp;FROMDT=01-APR-2025&amp;TODT=22-JUL-2025&amp;DISTCD=HANUMANGARH&amp;QRYCODE=6" xr:uid="{157CCB8F-2539-415A-905C-DCF8981CDD37}"/>
    <hyperlink ref="G26" r:id="rId143" display="https://kviconline.gov.in/pmegpeportal/pmegpmr3/dwstatewise.jsp?AGENCY=%25%25&amp;ZONECD=North&amp;STATECD=RAJASTHAN&amp;OFFNAMECD=%25%25&amp;DISTCD=%25%25&amp;FROMDT=01-APR-2025&amp;TODT=22-JUL-2025&amp;DISTCD=HANUMANGARH&amp;QRYCODE=11" xr:uid="{9C4821F7-AF0F-4E0A-847B-12736C619D93}"/>
    <hyperlink ref="I26" r:id="rId144" display="https://kviconline.gov.in/pmegpeportal/pmegpmr3/dwstatewise.jsp?AGENCY=%25%25&amp;ZONECD=North&amp;STATECD=RAJASTHAN&amp;OFFNAMECD=%25%25&amp;DISTCD=%25%25&amp;FROMDT=01-APR-2025&amp;TODT=22-JUL-2025&amp;DISTCD=HANUMANGARH&amp;QRYCODE=12" xr:uid="{4958FCFD-90C4-4709-A3B3-97DCD4C8BC46}"/>
    <hyperlink ref="K26" r:id="rId145" display="https://kviconline.gov.in/pmegpeportal/pmegpmr3/dwstatewise.jsp?AGENCY=%25%25&amp;ZONECD=North&amp;STATECD=RAJASTHAN&amp;OFFNAMECD=%25%25&amp;DISTCD=%25%25&amp;FROMDT=01-APR-2025&amp;TODT=22-JUL-2025&amp;DISTCD=HANUMANGARH&amp;QRYCODE=7" xr:uid="{BDD21FD2-C1EF-4292-83EC-65EB21F711F1}"/>
    <hyperlink ref="M26" r:id="rId146" display="https://kviconline.gov.in/pmegpeportal/pmegpmr3/dwstatewise.jsp?AGENCY=%25%25&amp;ZONECD=North&amp;STATECD=RAJASTHAN&amp;OFFNAMECD=%25%25&amp;DISTCD=%25%25&amp;FROMDT=01-APR-2025&amp;TODT=22-JUL-2025&amp;DISTCD=HANUMANGARH&amp;QRYCODE=38" xr:uid="{AC584418-DFDE-491D-AE3D-3041F7258995}"/>
    <hyperlink ref="O26" r:id="rId147" display="https://kviconline.gov.in/pmegpeportal/pmegpmr3/dwstatewise.jsp?AGENCY=%25%25&amp;ZONECD=North&amp;STATECD=RAJASTHAN&amp;OFFNAMECD=%25%25&amp;DISTCD=%25%25&amp;FROMDT=01-APR-2025&amp;TODT=22-JUL-2025&amp;DISTCD=HANUMANGARH&amp;QRYCODE=16" xr:uid="{89BC51CE-5CE9-49ED-BD82-6051CB38D923}"/>
    <hyperlink ref="C27" r:id="rId148" display="https://kviconline.gov.in/pmegpeportal/pmegpmr3/dwstatewise.jsp?AGENCY=%25%25&amp;ZONECD=North&amp;STATECD=RAJASTHAN&amp;OFFNAMECD=%25%25&amp;DISTCD=%25%25&amp;FROMDT=01-APR-2025&amp;TODT=22-JUL-2025&amp;DISTCD=JAIPUR&amp;QRYCODE=5" xr:uid="{30A57982-AA03-4043-AB76-D44B0B3781A5}"/>
    <hyperlink ref="E27" r:id="rId149" display="https://kviconline.gov.in/pmegpeportal/pmegpmr3/dwstatewise.jsp?AGENCY=%25%25&amp;ZONECD=North&amp;STATECD=RAJASTHAN&amp;OFFNAMECD=%25%25&amp;DISTCD=%25%25&amp;FROMDT=01-APR-2025&amp;TODT=22-JUL-2025&amp;DISTCD=JAIPUR&amp;QRYCODE=6" xr:uid="{2548E2A2-173E-48AC-942B-4465DDADC88D}"/>
    <hyperlink ref="G27" r:id="rId150" display="https://kviconline.gov.in/pmegpeportal/pmegpmr3/dwstatewise.jsp?AGENCY=%25%25&amp;ZONECD=North&amp;STATECD=RAJASTHAN&amp;OFFNAMECD=%25%25&amp;DISTCD=%25%25&amp;FROMDT=01-APR-2025&amp;TODT=22-JUL-2025&amp;DISTCD=JAIPUR&amp;QRYCODE=11" xr:uid="{21ABDB6E-42F6-4CF3-9692-7E8E08E47453}"/>
    <hyperlink ref="I27" r:id="rId151" display="https://kviconline.gov.in/pmegpeportal/pmegpmr3/dwstatewise.jsp?AGENCY=%25%25&amp;ZONECD=North&amp;STATECD=RAJASTHAN&amp;OFFNAMECD=%25%25&amp;DISTCD=%25%25&amp;FROMDT=01-APR-2025&amp;TODT=22-JUL-2025&amp;DISTCD=JAIPUR&amp;QRYCODE=12" xr:uid="{54C03CD4-047F-4CC7-B591-6708C8EBB799}"/>
    <hyperlink ref="K27" r:id="rId152" display="https://kviconline.gov.in/pmegpeportal/pmegpmr3/dwstatewise.jsp?AGENCY=%25%25&amp;ZONECD=North&amp;STATECD=RAJASTHAN&amp;OFFNAMECD=%25%25&amp;DISTCD=%25%25&amp;FROMDT=01-APR-2025&amp;TODT=22-JUL-2025&amp;DISTCD=JAIPUR&amp;QRYCODE=7" xr:uid="{E0E8CDB3-71D2-4A60-82FA-D51E7279DF53}"/>
    <hyperlink ref="M27" r:id="rId153" display="https://kviconline.gov.in/pmegpeportal/pmegpmr3/dwstatewise.jsp?AGENCY=%25%25&amp;ZONECD=North&amp;STATECD=RAJASTHAN&amp;OFFNAMECD=%25%25&amp;DISTCD=%25%25&amp;FROMDT=01-APR-2025&amp;TODT=22-JUL-2025&amp;DISTCD=JAIPUR&amp;QRYCODE=38" xr:uid="{C1ADD955-3B0E-4A3F-A4E3-E0FC4FAB1267}"/>
    <hyperlink ref="O27" r:id="rId154" display="https://kviconline.gov.in/pmegpeportal/pmegpmr3/dwstatewise.jsp?AGENCY=%25%25&amp;ZONECD=North&amp;STATECD=RAJASTHAN&amp;OFFNAMECD=%25%25&amp;DISTCD=%25%25&amp;FROMDT=01-APR-2025&amp;TODT=22-JUL-2025&amp;DISTCD=JAIPUR&amp;QRYCODE=16" xr:uid="{8D464326-8424-4B5A-8077-F662DF21B0CF}"/>
    <hyperlink ref="C28" r:id="rId155" display="https://kviconline.gov.in/pmegpeportal/pmegpmr3/dwstatewise.jsp?AGENCY=%25%25&amp;ZONECD=North&amp;STATECD=RAJASTHAN&amp;OFFNAMECD=%25%25&amp;DISTCD=%25%25&amp;FROMDT=01-APR-2025&amp;TODT=22-JUL-2025&amp;DISTCD=JAISALMER&amp;QRYCODE=5" xr:uid="{0B3A2E54-BB93-4F01-886F-08A1D5819C58}"/>
    <hyperlink ref="E28" r:id="rId156" display="https://kviconline.gov.in/pmegpeportal/pmegpmr3/dwstatewise.jsp?AGENCY=%25%25&amp;ZONECD=North&amp;STATECD=RAJASTHAN&amp;OFFNAMECD=%25%25&amp;DISTCD=%25%25&amp;FROMDT=01-APR-2025&amp;TODT=22-JUL-2025&amp;DISTCD=JAISALMER&amp;QRYCODE=6" xr:uid="{4AA9AA6A-49FE-4BA5-885B-F379193887FB}"/>
    <hyperlink ref="G28" r:id="rId157" display="https://kviconline.gov.in/pmegpeportal/pmegpmr3/dwstatewise.jsp?AGENCY=%25%25&amp;ZONECD=North&amp;STATECD=RAJASTHAN&amp;OFFNAMECD=%25%25&amp;DISTCD=%25%25&amp;FROMDT=01-APR-2025&amp;TODT=22-JUL-2025&amp;DISTCD=JAISALMER&amp;QRYCODE=11" xr:uid="{2F685BA7-4851-436E-88CA-DF5555406854}"/>
    <hyperlink ref="I28" r:id="rId158" display="https://kviconline.gov.in/pmegpeportal/pmegpmr3/dwstatewise.jsp?AGENCY=%25%25&amp;ZONECD=North&amp;STATECD=RAJASTHAN&amp;OFFNAMECD=%25%25&amp;DISTCD=%25%25&amp;FROMDT=01-APR-2025&amp;TODT=22-JUL-2025&amp;DISTCD=JAISALMER&amp;QRYCODE=12" xr:uid="{992C865F-6C6E-47E7-9B52-1B1EF889EBA6}"/>
    <hyperlink ref="K28" r:id="rId159" display="https://kviconline.gov.in/pmegpeportal/pmegpmr3/dwstatewise.jsp?AGENCY=%25%25&amp;ZONECD=North&amp;STATECD=RAJASTHAN&amp;OFFNAMECD=%25%25&amp;DISTCD=%25%25&amp;FROMDT=01-APR-2025&amp;TODT=22-JUL-2025&amp;DISTCD=JAISALMER&amp;QRYCODE=7" xr:uid="{393ED328-BB12-4CD5-9ADD-F1CD91749337}"/>
    <hyperlink ref="M28" r:id="rId160" display="https://kviconline.gov.in/pmegpeportal/pmegpmr3/dwstatewise.jsp?AGENCY=%25%25&amp;ZONECD=North&amp;STATECD=RAJASTHAN&amp;OFFNAMECD=%25%25&amp;DISTCD=%25%25&amp;FROMDT=01-APR-2025&amp;TODT=22-JUL-2025&amp;DISTCD=JAISALMER&amp;QRYCODE=38" xr:uid="{3FAB5C62-87E1-480E-856C-90761C779B01}"/>
    <hyperlink ref="O28" r:id="rId161" display="https://kviconline.gov.in/pmegpeportal/pmegpmr3/dwstatewise.jsp?AGENCY=%25%25&amp;ZONECD=North&amp;STATECD=RAJASTHAN&amp;OFFNAMECD=%25%25&amp;DISTCD=%25%25&amp;FROMDT=01-APR-2025&amp;TODT=22-JUL-2025&amp;DISTCD=JAISALMER&amp;QRYCODE=16" xr:uid="{20E90618-0F79-4667-A425-379F98D6773F}"/>
    <hyperlink ref="C29" r:id="rId162" display="https://kviconline.gov.in/pmegpeportal/pmegpmr3/dwstatewise.jsp?AGENCY=%25%25&amp;ZONECD=North&amp;STATECD=RAJASTHAN&amp;OFFNAMECD=%25%25&amp;DISTCD=%25%25&amp;FROMDT=01-APR-2025&amp;TODT=22-JUL-2025&amp;DISTCD=JALOR&amp;QRYCODE=5" xr:uid="{81A9AB83-1146-4840-A577-B9D4201FCA0E}"/>
    <hyperlink ref="E29" r:id="rId163" display="https://kviconline.gov.in/pmegpeportal/pmegpmr3/dwstatewise.jsp?AGENCY=%25%25&amp;ZONECD=North&amp;STATECD=RAJASTHAN&amp;OFFNAMECD=%25%25&amp;DISTCD=%25%25&amp;FROMDT=01-APR-2025&amp;TODT=22-JUL-2025&amp;DISTCD=JALOR&amp;QRYCODE=6" xr:uid="{D94B436C-FE40-4B40-B2F1-86A8EE2ED164}"/>
    <hyperlink ref="G29" r:id="rId164" display="https://kviconline.gov.in/pmegpeportal/pmegpmr3/dwstatewise.jsp?AGENCY=%25%25&amp;ZONECD=North&amp;STATECD=RAJASTHAN&amp;OFFNAMECD=%25%25&amp;DISTCD=%25%25&amp;FROMDT=01-APR-2025&amp;TODT=22-JUL-2025&amp;DISTCD=JALOR&amp;QRYCODE=11" xr:uid="{14F0D919-707A-41B0-8378-8DE6569737E1}"/>
    <hyperlink ref="I29" r:id="rId165" display="https://kviconline.gov.in/pmegpeportal/pmegpmr3/dwstatewise.jsp?AGENCY=%25%25&amp;ZONECD=North&amp;STATECD=RAJASTHAN&amp;OFFNAMECD=%25%25&amp;DISTCD=%25%25&amp;FROMDT=01-APR-2025&amp;TODT=22-JUL-2025&amp;DISTCD=JALOR&amp;QRYCODE=12" xr:uid="{6E04DAED-B3B1-4F5E-9111-02712A0CBC1C}"/>
    <hyperlink ref="K29" r:id="rId166" display="https://kviconline.gov.in/pmegpeportal/pmegpmr3/dwstatewise.jsp?AGENCY=%25%25&amp;ZONECD=North&amp;STATECD=RAJASTHAN&amp;OFFNAMECD=%25%25&amp;DISTCD=%25%25&amp;FROMDT=01-APR-2025&amp;TODT=22-JUL-2025&amp;DISTCD=JALOR&amp;QRYCODE=7" xr:uid="{103CDED9-2FAC-4D45-AE5C-0D4CB270B742}"/>
    <hyperlink ref="M29" r:id="rId167" display="https://kviconline.gov.in/pmegpeportal/pmegpmr3/dwstatewise.jsp?AGENCY=%25%25&amp;ZONECD=North&amp;STATECD=RAJASTHAN&amp;OFFNAMECD=%25%25&amp;DISTCD=%25%25&amp;FROMDT=01-APR-2025&amp;TODT=22-JUL-2025&amp;DISTCD=JALOR&amp;QRYCODE=38" xr:uid="{37366E19-FD87-4DB8-971F-2E239ED3BBD5}"/>
    <hyperlink ref="O29" r:id="rId168" display="https://kviconline.gov.in/pmegpeportal/pmegpmr3/dwstatewise.jsp?AGENCY=%25%25&amp;ZONECD=North&amp;STATECD=RAJASTHAN&amp;OFFNAMECD=%25%25&amp;DISTCD=%25%25&amp;FROMDT=01-APR-2025&amp;TODT=22-JUL-2025&amp;DISTCD=JALOR&amp;QRYCODE=16" xr:uid="{9DD9C77D-8526-4DB2-B450-CC8DDE85CD41}"/>
    <hyperlink ref="C30" r:id="rId169" display="https://kviconline.gov.in/pmegpeportal/pmegpmr3/dwstatewise.jsp?AGENCY=%25%25&amp;ZONECD=North&amp;STATECD=RAJASTHAN&amp;OFFNAMECD=%25%25&amp;DISTCD=%25%25&amp;FROMDT=01-APR-2025&amp;TODT=22-JUL-2025&amp;DISTCD=JHALAWAR&amp;QRYCODE=5" xr:uid="{1CBEC948-797B-4127-82BE-7628781883D9}"/>
    <hyperlink ref="E30" r:id="rId170" display="https://kviconline.gov.in/pmegpeportal/pmegpmr3/dwstatewise.jsp?AGENCY=%25%25&amp;ZONECD=North&amp;STATECD=RAJASTHAN&amp;OFFNAMECD=%25%25&amp;DISTCD=%25%25&amp;FROMDT=01-APR-2025&amp;TODT=22-JUL-2025&amp;DISTCD=JHALAWAR&amp;QRYCODE=6" xr:uid="{FE16C023-D5D9-4200-AE1A-F015D13197D4}"/>
    <hyperlink ref="G30" r:id="rId171" display="https://kviconline.gov.in/pmegpeportal/pmegpmr3/dwstatewise.jsp?AGENCY=%25%25&amp;ZONECD=North&amp;STATECD=RAJASTHAN&amp;OFFNAMECD=%25%25&amp;DISTCD=%25%25&amp;FROMDT=01-APR-2025&amp;TODT=22-JUL-2025&amp;DISTCD=JHALAWAR&amp;QRYCODE=11" xr:uid="{23BE3E23-301C-4777-9633-3CC2AF6FE062}"/>
    <hyperlink ref="I30" r:id="rId172" display="https://kviconline.gov.in/pmegpeportal/pmegpmr3/dwstatewise.jsp?AGENCY=%25%25&amp;ZONECD=North&amp;STATECD=RAJASTHAN&amp;OFFNAMECD=%25%25&amp;DISTCD=%25%25&amp;FROMDT=01-APR-2025&amp;TODT=22-JUL-2025&amp;DISTCD=JHALAWAR&amp;QRYCODE=12" xr:uid="{85C4342C-DEB2-4126-A42D-A9D8D6C59A95}"/>
    <hyperlink ref="K30" r:id="rId173" display="https://kviconline.gov.in/pmegpeportal/pmegpmr3/dwstatewise.jsp?AGENCY=%25%25&amp;ZONECD=North&amp;STATECD=RAJASTHAN&amp;OFFNAMECD=%25%25&amp;DISTCD=%25%25&amp;FROMDT=01-APR-2025&amp;TODT=22-JUL-2025&amp;DISTCD=JHALAWAR&amp;QRYCODE=7" xr:uid="{54D660DE-4F60-4266-82CA-D7B962931E59}"/>
    <hyperlink ref="M30" r:id="rId174" display="https://kviconline.gov.in/pmegpeportal/pmegpmr3/dwstatewise.jsp?AGENCY=%25%25&amp;ZONECD=North&amp;STATECD=RAJASTHAN&amp;OFFNAMECD=%25%25&amp;DISTCD=%25%25&amp;FROMDT=01-APR-2025&amp;TODT=22-JUL-2025&amp;DISTCD=JHALAWAR&amp;QRYCODE=38" xr:uid="{26F7C27E-8754-4AB5-AC05-56E492137A8A}"/>
    <hyperlink ref="O30" r:id="rId175" display="https://kviconline.gov.in/pmegpeportal/pmegpmr3/dwstatewise.jsp?AGENCY=%25%25&amp;ZONECD=North&amp;STATECD=RAJASTHAN&amp;OFFNAMECD=%25%25&amp;DISTCD=%25%25&amp;FROMDT=01-APR-2025&amp;TODT=22-JUL-2025&amp;DISTCD=JHALAWAR&amp;QRYCODE=16" xr:uid="{8F3CC899-5F67-4F04-AD47-CAD217FD971C}"/>
    <hyperlink ref="C31" r:id="rId176" display="https://kviconline.gov.in/pmegpeportal/pmegpmr3/dwstatewise.jsp?AGENCY=%25%25&amp;ZONECD=North&amp;STATECD=RAJASTHAN&amp;OFFNAMECD=%25%25&amp;DISTCD=%25%25&amp;FROMDT=01-APR-2025&amp;TODT=22-JUL-2025&amp;DISTCD=JHUNJHUNUN&amp;QRYCODE=5" xr:uid="{B6EEEDDC-9AF0-4164-BD24-5D33CA6E8598}"/>
    <hyperlink ref="E31" r:id="rId177" display="https://kviconline.gov.in/pmegpeportal/pmegpmr3/dwstatewise.jsp?AGENCY=%25%25&amp;ZONECD=North&amp;STATECD=RAJASTHAN&amp;OFFNAMECD=%25%25&amp;DISTCD=%25%25&amp;FROMDT=01-APR-2025&amp;TODT=22-JUL-2025&amp;DISTCD=JHUNJHUNUN&amp;QRYCODE=6" xr:uid="{5EA18DB2-741B-4CD4-A724-E64070927A46}"/>
    <hyperlink ref="G31" r:id="rId178" display="https://kviconline.gov.in/pmegpeportal/pmegpmr3/dwstatewise.jsp?AGENCY=%25%25&amp;ZONECD=North&amp;STATECD=RAJASTHAN&amp;OFFNAMECD=%25%25&amp;DISTCD=%25%25&amp;FROMDT=01-APR-2025&amp;TODT=22-JUL-2025&amp;DISTCD=JHUNJHUNUN&amp;QRYCODE=11" xr:uid="{CC3FAE74-C747-4257-9B33-F2BFD81FB17B}"/>
    <hyperlink ref="I31" r:id="rId179" display="https://kviconline.gov.in/pmegpeportal/pmegpmr3/dwstatewise.jsp?AGENCY=%25%25&amp;ZONECD=North&amp;STATECD=RAJASTHAN&amp;OFFNAMECD=%25%25&amp;DISTCD=%25%25&amp;FROMDT=01-APR-2025&amp;TODT=22-JUL-2025&amp;DISTCD=JHUNJHUNUN&amp;QRYCODE=12" xr:uid="{1E8D441E-A78A-4C32-8F2C-6F193EF03E76}"/>
    <hyperlink ref="K31" r:id="rId180" display="https://kviconline.gov.in/pmegpeportal/pmegpmr3/dwstatewise.jsp?AGENCY=%25%25&amp;ZONECD=North&amp;STATECD=RAJASTHAN&amp;OFFNAMECD=%25%25&amp;DISTCD=%25%25&amp;FROMDT=01-APR-2025&amp;TODT=22-JUL-2025&amp;DISTCD=JHUNJHUNUN&amp;QRYCODE=7" xr:uid="{856275AF-CFCC-4374-A9CF-D67EBD324C33}"/>
    <hyperlink ref="M31" r:id="rId181" display="https://kviconline.gov.in/pmegpeportal/pmegpmr3/dwstatewise.jsp?AGENCY=%25%25&amp;ZONECD=North&amp;STATECD=RAJASTHAN&amp;OFFNAMECD=%25%25&amp;DISTCD=%25%25&amp;FROMDT=01-APR-2025&amp;TODT=22-JUL-2025&amp;DISTCD=JHUNJHUNUN&amp;QRYCODE=38" xr:uid="{AC7DF6F3-B024-4796-BA6B-C9E7FDDA76DB}"/>
    <hyperlink ref="O31" r:id="rId182" display="https://kviconline.gov.in/pmegpeportal/pmegpmr3/dwstatewise.jsp?AGENCY=%25%25&amp;ZONECD=North&amp;STATECD=RAJASTHAN&amp;OFFNAMECD=%25%25&amp;DISTCD=%25%25&amp;FROMDT=01-APR-2025&amp;TODT=22-JUL-2025&amp;DISTCD=JHUNJHUNUN&amp;QRYCODE=16" xr:uid="{8E739D4C-DABE-4CC6-A7F1-ACE2EB641FEA}"/>
    <hyperlink ref="C32" r:id="rId183" display="https://kviconline.gov.in/pmegpeportal/pmegpmr3/dwstatewise.jsp?AGENCY=%25%25&amp;ZONECD=North&amp;STATECD=RAJASTHAN&amp;OFFNAMECD=%25%25&amp;DISTCD=%25%25&amp;FROMDT=01-APR-2025&amp;TODT=22-JUL-2025&amp;DISTCD=JODHPUR&amp;QRYCODE=5" xr:uid="{BA270DF2-7B8A-4ABB-9439-A8A2086F4398}"/>
    <hyperlink ref="E32" r:id="rId184" display="https://kviconline.gov.in/pmegpeportal/pmegpmr3/dwstatewise.jsp?AGENCY=%25%25&amp;ZONECD=North&amp;STATECD=RAJASTHAN&amp;OFFNAMECD=%25%25&amp;DISTCD=%25%25&amp;FROMDT=01-APR-2025&amp;TODT=22-JUL-2025&amp;DISTCD=JODHPUR&amp;QRYCODE=6" xr:uid="{E2A3C24B-A3EE-4787-9E9A-8BA244CC00F3}"/>
    <hyperlink ref="G32" r:id="rId185" display="https://kviconline.gov.in/pmegpeportal/pmegpmr3/dwstatewise.jsp?AGENCY=%25%25&amp;ZONECD=North&amp;STATECD=RAJASTHAN&amp;OFFNAMECD=%25%25&amp;DISTCD=%25%25&amp;FROMDT=01-APR-2025&amp;TODT=22-JUL-2025&amp;DISTCD=JODHPUR&amp;QRYCODE=11" xr:uid="{1ECE128B-1848-49E2-A3E1-E5A54CE92261}"/>
    <hyperlink ref="I32" r:id="rId186" display="https://kviconline.gov.in/pmegpeportal/pmegpmr3/dwstatewise.jsp?AGENCY=%25%25&amp;ZONECD=North&amp;STATECD=RAJASTHAN&amp;OFFNAMECD=%25%25&amp;DISTCD=%25%25&amp;FROMDT=01-APR-2025&amp;TODT=22-JUL-2025&amp;DISTCD=JODHPUR&amp;QRYCODE=12" xr:uid="{FE57B1CC-2FDB-4521-B842-E9ECE0693B67}"/>
    <hyperlink ref="K32" r:id="rId187" display="https://kviconline.gov.in/pmegpeportal/pmegpmr3/dwstatewise.jsp?AGENCY=%25%25&amp;ZONECD=North&amp;STATECD=RAJASTHAN&amp;OFFNAMECD=%25%25&amp;DISTCD=%25%25&amp;FROMDT=01-APR-2025&amp;TODT=22-JUL-2025&amp;DISTCD=JODHPUR&amp;QRYCODE=7" xr:uid="{F57C65EE-F48E-4696-8767-581FE414836F}"/>
    <hyperlink ref="M32" r:id="rId188" display="https://kviconline.gov.in/pmegpeportal/pmegpmr3/dwstatewise.jsp?AGENCY=%25%25&amp;ZONECD=North&amp;STATECD=RAJASTHAN&amp;OFFNAMECD=%25%25&amp;DISTCD=%25%25&amp;FROMDT=01-APR-2025&amp;TODT=22-JUL-2025&amp;DISTCD=JODHPUR&amp;QRYCODE=38" xr:uid="{5683FD6A-7130-4BB4-A4A3-BA537EE1B273}"/>
    <hyperlink ref="O32" r:id="rId189" display="https://kviconline.gov.in/pmegpeportal/pmegpmr3/dwstatewise.jsp?AGENCY=%25%25&amp;ZONECD=North&amp;STATECD=RAJASTHAN&amp;OFFNAMECD=%25%25&amp;DISTCD=%25%25&amp;FROMDT=01-APR-2025&amp;TODT=22-JUL-2025&amp;DISTCD=JODHPUR&amp;QRYCODE=16" xr:uid="{3F195242-B53D-4E1E-AA27-EF70AB6A5239}"/>
    <hyperlink ref="C33" r:id="rId190" display="https://kviconline.gov.in/pmegpeportal/pmegpmr3/dwstatewise.jsp?AGENCY=%25%25&amp;ZONECD=North&amp;STATECD=RAJASTHAN&amp;OFFNAMECD=%25%25&amp;DISTCD=%25%25&amp;FROMDT=01-APR-2025&amp;TODT=22-JUL-2025&amp;DISTCD=JODHPUR%20(RURAL)&amp;QRYCODE=5" xr:uid="{FA5BEB40-C77B-4E61-BEFF-7AEDB6107E69}"/>
    <hyperlink ref="E33" r:id="rId191" display="https://kviconline.gov.in/pmegpeportal/pmegpmr3/dwstatewise.jsp?AGENCY=%25%25&amp;ZONECD=North&amp;STATECD=RAJASTHAN&amp;OFFNAMECD=%25%25&amp;DISTCD=%25%25&amp;FROMDT=01-APR-2025&amp;TODT=22-JUL-2025&amp;DISTCD=JODHPUR%20(RURAL)&amp;QRYCODE=6" xr:uid="{59B14753-B6A8-4C4F-A9EF-7A59C1C286B2}"/>
    <hyperlink ref="G33" r:id="rId192" display="https://kviconline.gov.in/pmegpeportal/pmegpmr3/dwstatewise.jsp?AGENCY=%25%25&amp;ZONECD=North&amp;STATECD=RAJASTHAN&amp;OFFNAMECD=%25%25&amp;DISTCD=%25%25&amp;FROMDT=01-APR-2025&amp;TODT=22-JUL-2025&amp;DISTCD=JODHPUR%20(RURAL)&amp;QRYCODE=11" xr:uid="{B75512F0-F686-400C-AB6B-7A8C100CEB6D}"/>
    <hyperlink ref="I33" r:id="rId193" display="https://kviconline.gov.in/pmegpeportal/pmegpmr3/dwstatewise.jsp?AGENCY=%25%25&amp;ZONECD=North&amp;STATECD=RAJASTHAN&amp;OFFNAMECD=%25%25&amp;DISTCD=%25%25&amp;FROMDT=01-APR-2025&amp;TODT=22-JUL-2025&amp;DISTCD=JODHPUR%20(RURAL)&amp;QRYCODE=12" xr:uid="{CC3B6718-2CE5-4099-9373-D055603B332B}"/>
    <hyperlink ref="K33" r:id="rId194" display="https://kviconline.gov.in/pmegpeportal/pmegpmr3/dwstatewise.jsp?AGENCY=%25%25&amp;ZONECD=North&amp;STATECD=RAJASTHAN&amp;OFFNAMECD=%25%25&amp;DISTCD=%25%25&amp;FROMDT=01-APR-2025&amp;TODT=22-JUL-2025&amp;DISTCD=JODHPUR%20(RURAL)&amp;QRYCODE=7" xr:uid="{A295FF2A-C5B9-4323-AE22-A7084A38D109}"/>
    <hyperlink ref="M33" r:id="rId195" display="https://kviconline.gov.in/pmegpeportal/pmegpmr3/dwstatewise.jsp?AGENCY=%25%25&amp;ZONECD=North&amp;STATECD=RAJASTHAN&amp;OFFNAMECD=%25%25&amp;DISTCD=%25%25&amp;FROMDT=01-APR-2025&amp;TODT=22-JUL-2025&amp;DISTCD=JODHPUR%20(RURAL)&amp;QRYCODE=38" xr:uid="{0684D6F8-E2C9-422D-B143-64441FF0518D}"/>
    <hyperlink ref="O33" r:id="rId196" display="https://kviconline.gov.in/pmegpeportal/pmegpmr3/dwstatewise.jsp?AGENCY=%25%25&amp;ZONECD=North&amp;STATECD=RAJASTHAN&amp;OFFNAMECD=%25%25&amp;DISTCD=%25%25&amp;FROMDT=01-APR-2025&amp;TODT=22-JUL-2025&amp;DISTCD=JODHPUR%20(RURAL)&amp;QRYCODE=16" xr:uid="{3BF4A9CA-3563-4DE5-B504-F2D984263690}"/>
    <hyperlink ref="C34" r:id="rId197" display="https://kviconline.gov.in/pmegpeportal/pmegpmr3/dwstatewise.jsp?AGENCY=%25%25&amp;ZONECD=North&amp;STATECD=RAJASTHAN&amp;OFFNAMECD=%25%25&amp;DISTCD=%25%25&amp;FROMDT=01-APR-2025&amp;TODT=22-JUL-2025&amp;DISTCD=KAROLI&amp;QRYCODE=5" xr:uid="{0CA4AE6C-C552-4007-AD6A-F8AD2DAC519D}"/>
    <hyperlink ref="E34" r:id="rId198" display="https://kviconline.gov.in/pmegpeportal/pmegpmr3/dwstatewise.jsp?AGENCY=%25%25&amp;ZONECD=North&amp;STATECD=RAJASTHAN&amp;OFFNAMECD=%25%25&amp;DISTCD=%25%25&amp;FROMDT=01-APR-2025&amp;TODT=22-JUL-2025&amp;DISTCD=KAROLI&amp;QRYCODE=6" xr:uid="{AC3F413A-E1E9-4A59-8CA1-52EF4C893D1B}"/>
    <hyperlink ref="G34" r:id="rId199" display="https://kviconline.gov.in/pmegpeportal/pmegpmr3/dwstatewise.jsp?AGENCY=%25%25&amp;ZONECD=North&amp;STATECD=RAJASTHAN&amp;OFFNAMECD=%25%25&amp;DISTCD=%25%25&amp;FROMDT=01-APR-2025&amp;TODT=22-JUL-2025&amp;DISTCD=KAROLI&amp;QRYCODE=11" xr:uid="{DB98E0D1-2F0F-4196-9FFE-36FF2EBEF6E1}"/>
    <hyperlink ref="I34" r:id="rId200" display="https://kviconline.gov.in/pmegpeportal/pmegpmr3/dwstatewise.jsp?AGENCY=%25%25&amp;ZONECD=North&amp;STATECD=RAJASTHAN&amp;OFFNAMECD=%25%25&amp;DISTCD=%25%25&amp;FROMDT=01-APR-2025&amp;TODT=22-JUL-2025&amp;DISTCD=KAROLI&amp;QRYCODE=12" xr:uid="{956A7CE9-1609-4C75-A7FC-BC76941A3714}"/>
    <hyperlink ref="K34" r:id="rId201" display="https://kviconline.gov.in/pmegpeportal/pmegpmr3/dwstatewise.jsp?AGENCY=%25%25&amp;ZONECD=North&amp;STATECD=RAJASTHAN&amp;OFFNAMECD=%25%25&amp;DISTCD=%25%25&amp;FROMDT=01-APR-2025&amp;TODT=22-JUL-2025&amp;DISTCD=KAROLI&amp;QRYCODE=7" xr:uid="{2EE5F71C-5E02-49EE-B50F-995C1F7BF46D}"/>
    <hyperlink ref="M34" r:id="rId202" display="https://kviconline.gov.in/pmegpeportal/pmegpmr3/dwstatewise.jsp?AGENCY=%25%25&amp;ZONECD=North&amp;STATECD=RAJASTHAN&amp;OFFNAMECD=%25%25&amp;DISTCD=%25%25&amp;FROMDT=01-APR-2025&amp;TODT=22-JUL-2025&amp;DISTCD=KAROLI&amp;QRYCODE=38" xr:uid="{E953DB17-328A-4560-87C7-75264A64C810}"/>
    <hyperlink ref="O34" r:id="rId203" display="https://kviconline.gov.in/pmegpeportal/pmegpmr3/dwstatewise.jsp?AGENCY=%25%25&amp;ZONECD=North&amp;STATECD=RAJASTHAN&amp;OFFNAMECD=%25%25&amp;DISTCD=%25%25&amp;FROMDT=01-APR-2025&amp;TODT=22-JUL-2025&amp;DISTCD=KAROLI&amp;QRYCODE=16" xr:uid="{BB7AAD0F-0969-44D6-BD68-A59741D10BD2}"/>
    <hyperlink ref="C35" r:id="rId204" display="https://kviconline.gov.in/pmegpeportal/pmegpmr3/dwstatewise.jsp?AGENCY=%25%25&amp;ZONECD=North&amp;STATECD=RAJASTHAN&amp;OFFNAMECD=%25%25&amp;DISTCD=%25%25&amp;FROMDT=01-APR-2025&amp;TODT=22-JUL-2025&amp;DISTCD=KOTA&amp;QRYCODE=5" xr:uid="{03F44834-C2DA-40BD-A229-16EBA12C3591}"/>
    <hyperlink ref="E35" r:id="rId205" display="https://kviconline.gov.in/pmegpeportal/pmegpmr3/dwstatewise.jsp?AGENCY=%25%25&amp;ZONECD=North&amp;STATECD=RAJASTHAN&amp;OFFNAMECD=%25%25&amp;DISTCD=%25%25&amp;FROMDT=01-APR-2025&amp;TODT=22-JUL-2025&amp;DISTCD=KOTA&amp;QRYCODE=6" xr:uid="{DF6D621D-39FF-4319-BBCD-004AD406A1FB}"/>
    <hyperlink ref="G35" r:id="rId206" display="https://kviconline.gov.in/pmegpeportal/pmegpmr3/dwstatewise.jsp?AGENCY=%25%25&amp;ZONECD=North&amp;STATECD=RAJASTHAN&amp;OFFNAMECD=%25%25&amp;DISTCD=%25%25&amp;FROMDT=01-APR-2025&amp;TODT=22-JUL-2025&amp;DISTCD=KOTA&amp;QRYCODE=11" xr:uid="{0CC3ADB9-0EF6-4608-BC7E-5643DC01F504}"/>
    <hyperlink ref="I35" r:id="rId207" display="https://kviconline.gov.in/pmegpeportal/pmegpmr3/dwstatewise.jsp?AGENCY=%25%25&amp;ZONECD=North&amp;STATECD=RAJASTHAN&amp;OFFNAMECD=%25%25&amp;DISTCD=%25%25&amp;FROMDT=01-APR-2025&amp;TODT=22-JUL-2025&amp;DISTCD=KOTA&amp;QRYCODE=12" xr:uid="{0333914D-9C7D-42F5-B848-019D764F82BB}"/>
    <hyperlink ref="K35" r:id="rId208" display="https://kviconline.gov.in/pmegpeportal/pmegpmr3/dwstatewise.jsp?AGENCY=%25%25&amp;ZONECD=North&amp;STATECD=RAJASTHAN&amp;OFFNAMECD=%25%25&amp;DISTCD=%25%25&amp;FROMDT=01-APR-2025&amp;TODT=22-JUL-2025&amp;DISTCD=KOTA&amp;QRYCODE=7" xr:uid="{3E8DC469-00D5-4A70-A380-10CE62A18CF4}"/>
    <hyperlink ref="M35" r:id="rId209" display="https://kviconline.gov.in/pmegpeportal/pmegpmr3/dwstatewise.jsp?AGENCY=%25%25&amp;ZONECD=North&amp;STATECD=RAJASTHAN&amp;OFFNAMECD=%25%25&amp;DISTCD=%25%25&amp;FROMDT=01-APR-2025&amp;TODT=22-JUL-2025&amp;DISTCD=KOTA&amp;QRYCODE=38" xr:uid="{826C8F59-3D12-454E-9B3B-EC250CD5D9CD}"/>
    <hyperlink ref="O35" r:id="rId210" display="https://kviconline.gov.in/pmegpeportal/pmegpmr3/dwstatewise.jsp?AGENCY=%25%25&amp;ZONECD=North&amp;STATECD=RAJASTHAN&amp;OFFNAMECD=%25%25&amp;DISTCD=%25%25&amp;FROMDT=01-APR-2025&amp;TODT=22-JUL-2025&amp;DISTCD=KOTA&amp;QRYCODE=16" xr:uid="{844A21A7-19C4-4C9D-9E78-4A04B957AD46}"/>
    <hyperlink ref="C36" r:id="rId211" display="https://kviconline.gov.in/pmegpeportal/pmegpmr3/dwstatewise.jsp?AGENCY=%25%25&amp;ZONECD=North&amp;STATECD=RAJASTHAN&amp;OFFNAMECD=%25%25&amp;DISTCD=%25%25&amp;FROMDT=01-APR-2025&amp;TODT=22-JUL-2025&amp;DISTCD=KOTPUTLI-%20BEHROR&amp;QRYCODE=5" xr:uid="{4EEDB72A-973F-496C-B76D-1BF9B12448BB}"/>
    <hyperlink ref="E36" r:id="rId212" display="https://kviconline.gov.in/pmegpeportal/pmegpmr3/dwstatewise.jsp?AGENCY=%25%25&amp;ZONECD=North&amp;STATECD=RAJASTHAN&amp;OFFNAMECD=%25%25&amp;DISTCD=%25%25&amp;FROMDT=01-APR-2025&amp;TODT=22-JUL-2025&amp;DISTCD=KOTPUTLI-%20BEHROR&amp;QRYCODE=6" xr:uid="{1EE6A60F-75ED-439D-A19F-D65AF615B208}"/>
    <hyperlink ref="G36" r:id="rId213" display="https://kviconline.gov.in/pmegpeportal/pmegpmr3/dwstatewise.jsp?AGENCY=%25%25&amp;ZONECD=North&amp;STATECD=RAJASTHAN&amp;OFFNAMECD=%25%25&amp;DISTCD=%25%25&amp;FROMDT=01-APR-2025&amp;TODT=22-JUL-2025&amp;DISTCD=KOTPUTLI-%20BEHROR&amp;QRYCODE=11" xr:uid="{5B34EB53-D7B1-46FD-9149-89F9B4B16168}"/>
    <hyperlink ref="I36" r:id="rId214" display="https://kviconline.gov.in/pmegpeportal/pmegpmr3/dwstatewise.jsp?AGENCY=%25%25&amp;ZONECD=North&amp;STATECD=RAJASTHAN&amp;OFFNAMECD=%25%25&amp;DISTCD=%25%25&amp;FROMDT=01-APR-2025&amp;TODT=22-JUL-2025&amp;DISTCD=KOTPUTLI-%20BEHROR&amp;QRYCODE=12" xr:uid="{5C8E6385-B55F-4E9E-807D-B5261080459F}"/>
    <hyperlink ref="K36" r:id="rId215" display="https://kviconline.gov.in/pmegpeportal/pmegpmr3/dwstatewise.jsp?AGENCY=%25%25&amp;ZONECD=North&amp;STATECD=RAJASTHAN&amp;OFFNAMECD=%25%25&amp;DISTCD=%25%25&amp;FROMDT=01-APR-2025&amp;TODT=22-JUL-2025&amp;DISTCD=KOTPUTLI-%20BEHROR&amp;QRYCODE=7" xr:uid="{7597DD77-17C9-4D39-BB4C-461F1C5C6295}"/>
    <hyperlink ref="M36" r:id="rId216" display="https://kviconline.gov.in/pmegpeportal/pmegpmr3/dwstatewise.jsp?AGENCY=%25%25&amp;ZONECD=North&amp;STATECD=RAJASTHAN&amp;OFFNAMECD=%25%25&amp;DISTCD=%25%25&amp;FROMDT=01-APR-2025&amp;TODT=22-JUL-2025&amp;DISTCD=KOTPUTLI-%20BEHROR&amp;QRYCODE=38" xr:uid="{0BA39F48-7365-4413-B9C5-4C9ABC6C094F}"/>
    <hyperlink ref="O36" r:id="rId217" display="https://kviconline.gov.in/pmegpeportal/pmegpmr3/dwstatewise.jsp?AGENCY=%25%25&amp;ZONECD=North&amp;STATECD=RAJASTHAN&amp;OFFNAMECD=%25%25&amp;DISTCD=%25%25&amp;FROMDT=01-APR-2025&amp;TODT=22-JUL-2025&amp;DISTCD=KOTPUTLI-%20BEHROR&amp;QRYCODE=16" xr:uid="{51A928CB-4E54-4906-9C1F-DA4EFCB16A73}"/>
    <hyperlink ref="C37" r:id="rId218" display="https://kviconline.gov.in/pmegpeportal/pmegpmr3/dwstatewise.jsp?AGENCY=%25%25&amp;ZONECD=North&amp;STATECD=RAJASTHAN&amp;OFFNAMECD=%25%25&amp;DISTCD=%25%25&amp;FROMDT=01-APR-2025&amp;TODT=22-JUL-2025&amp;DISTCD=NAGAUR&amp;QRYCODE=5" xr:uid="{F18B745F-DFC8-4978-BC18-9530F1C924A2}"/>
    <hyperlink ref="E37" r:id="rId219" display="https://kviconline.gov.in/pmegpeportal/pmegpmr3/dwstatewise.jsp?AGENCY=%25%25&amp;ZONECD=North&amp;STATECD=RAJASTHAN&amp;OFFNAMECD=%25%25&amp;DISTCD=%25%25&amp;FROMDT=01-APR-2025&amp;TODT=22-JUL-2025&amp;DISTCD=NAGAUR&amp;QRYCODE=6" xr:uid="{2B3168FB-307B-4E52-974F-FCFEA840D8A2}"/>
    <hyperlink ref="G37" r:id="rId220" display="https://kviconline.gov.in/pmegpeportal/pmegpmr3/dwstatewise.jsp?AGENCY=%25%25&amp;ZONECD=North&amp;STATECD=RAJASTHAN&amp;OFFNAMECD=%25%25&amp;DISTCD=%25%25&amp;FROMDT=01-APR-2025&amp;TODT=22-JUL-2025&amp;DISTCD=NAGAUR&amp;QRYCODE=11" xr:uid="{EDA5BE16-262D-4F68-A02A-BC393ED296CE}"/>
    <hyperlink ref="I37" r:id="rId221" display="https://kviconline.gov.in/pmegpeportal/pmegpmr3/dwstatewise.jsp?AGENCY=%25%25&amp;ZONECD=North&amp;STATECD=RAJASTHAN&amp;OFFNAMECD=%25%25&amp;DISTCD=%25%25&amp;FROMDT=01-APR-2025&amp;TODT=22-JUL-2025&amp;DISTCD=NAGAUR&amp;QRYCODE=12" xr:uid="{D555D1CA-F994-418F-864A-9C488B1CEAE7}"/>
    <hyperlink ref="K37" r:id="rId222" display="https://kviconline.gov.in/pmegpeportal/pmegpmr3/dwstatewise.jsp?AGENCY=%25%25&amp;ZONECD=North&amp;STATECD=RAJASTHAN&amp;OFFNAMECD=%25%25&amp;DISTCD=%25%25&amp;FROMDT=01-APR-2025&amp;TODT=22-JUL-2025&amp;DISTCD=NAGAUR&amp;QRYCODE=7" xr:uid="{7BEAFBF4-17C3-4AE7-9E4C-BF5575E4C2CC}"/>
    <hyperlink ref="M37" r:id="rId223" display="https://kviconline.gov.in/pmegpeportal/pmegpmr3/dwstatewise.jsp?AGENCY=%25%25&amp;ZONECD=North&amp;STATECD=RAJASTHAN&amp;OFFNAMECD=%25%25&amp;DISTCD=%25%25&amp;FROMDT=01-APR-2025&amp;TODT=22-JUL-2025&amp;DISTCD=NAGAUR&amp;QRYCODE=38" xr:uid="{30F172E8-2E62-4E11-99E1-8187D501DF2E}"/>
    <hyperlink ref="O37" r:id="rId224" display="https://kviconline.gov.in/pmegpeportal/pmegpmr3/dwstatewise.jsp?AGENCY=%25%25&amp;ZONECD=North&amp;STATECD=RAJASTHAN&amp;OFFNAMECD=%25%25&amp;DISTCD=%25%25&amp;FROMDT=01-APR-2025&amp;TODT=22-JUL-2025&amp;DISTCD=NAGAUR&amp;QRYCODE=16" xr:uid="{5C5B8F44-95BE-4026-AB62-F8478C6D7C81}"/>
    <hyperlink ref="C38" r:id="rId225" display="https://kviconline.gov.in/pmegpeportal/pmegpmr3/dwstatewise.jsp?AGENCY=%25%25&amp;ZONECD=North&amp;STATECD=RAJASTHAN&amp;OFFNAMECD=%25%25&amp;DISTCD=%25%25&amp;FROMDT=01-APR-2025&amp;TODT=22-JUL-2025&amp;DISTCD=PALI&amp;QRYCODE=5" xr:uid="{B1E5F648-7E22-420F-B396-117B068EECDC}"/>
    <hyperlink ref="E38" r:id="rId226" display="https://kviconline.gov.in/pmegpeportal/pmegpmr3/dwstatewise.jsp?AGENCY=%25%25&amp;ZONECD=North&amp;STATECD=RAJASTHAN&amp;OFFNAMECD=%25%25&amp;DISTCD=%25%25&amp;FROMDT=01-APR-2025&amp;TODT=22-JUL-2025&amp;DISTCD=PALI&amp;QRYCODE=6" xr:uid="{0825515D-E298-4997-85A0-C3863CD8C451}"/>
    <hyperlink ref="G38" r:id="rId227" display="https://kviconline.gov.in/pmegpeportal/pmegpmr3/dwstatewise.jsp?AGENCY=%25%25&amp;ZONECD=North&amp;STATECD=RAJASTHAN&amp;OFFNAMECD=%25%25&amp;DISTCD=%25%25&amp;FROMDT=01-APR-2025&amp;TODT=22-JUL-2025&amp;DISTCD=PALI&amp;QRYCODE=11" xr:uid="{6C23D299-C474-48F1-B22A-583079BDE020}"/>
    <hyperlink ref="I38" r:id="rId228" display="https://kviconline.gov.in/pmegpeportal/pmegpmr3/dwstatewise.jsp?AGENCY=%25%25&amp;ZONECD=North&amp;STATECD=RAJASTHAN&amp;OFFNAMECD=%25%25&amp;DISTCD=%25%25&amp;FROMDT=01-APR-2025&amp;TODT=22-JUL-2025&amp;DISTCD=PALI&amp;QRYCODE=12" xr:uid="{425504EC-0651-4A7E-887B-7119BE46CFA8}"/>
    <hyperlink ref="K38" r:id="rId229" display="https://kviconline.gov.in/pmegpeportal/pmegpmr3/dwstatewise.jsp?AGENCY=%25%25&amp;ZONECD=North&amp;STATECD=RAJASTHAN&amp;OFFNAMECD=%25%25&amp;DISTCD=%25%25&amp;FROMDT=01-APR-2025&amp;TODT=22-JUL-2025&amp;DISTCD=PALI&amp;QRYCODE=7" xr:uid="{9E02A6F0-4319-4C83-8651-F35088FBAEA2}"/>
    <hyperlink ref="M38" r:id="rId230" display="https://kviconline.gov.in/pmegpeportal/pmegpmr3/dwstatewise.jsp?AGENCY=%25%25&amp;ZONECD=North&amp;STATECD=RAJASTHAN&amp;OFFNAMECD=%25%25&amp;DISTCD=%25%25&amp;FROMDT=01-APR-2025&amp;TODT=22-JUL-2025&amp;DISTCD=PALI&amp;QRYCODE=38" xr:uid="{2CFB2D01-C334-402B-9059-59253C272217}"/>
    <hyperlink ref="O38" r:id="rId231" display="https://kviconline.gov.in/pmegpeportal/pmegpmr3/dwstatewise.jsp?AGENCY=%25%25&amp;ZONECD=North&amp;STATECD=RAJASTHAN&amp;OFFNAMECD=%25%25&amp;DISTCD=%25%25&amp;FROMDT=01-APR-2025&amp;TODT=22-JUL-2025&amp;DISTCD=PALI&amp;QRYCODE=16" xr:uid="{8318CA73-4B34-481E-9F75-78B6798F841B}"/>
    <hyperlink ref="C39" r:id="rId232" display="https://kviconline.gov.in/pmegpeportal/pmegpmr3/dwstatewise.jsp?AGENCY=%25%25&amp;ZONECD=North&amp;STATECD=RAJASTHAN&amp;OFFNAMECD=%25%25&amp;DISTCD=%25%25&amp;FROMDT=01-APR-2025&amp;TODT=22-JUL-2025&amp;DISTCD=PHALODI&amp;QRYCODE=5" xr:uid="{90A41FAA-91A3-4A70-A0B0-486917FA6CBB}"/>
    <hyperlink ref="E39" r:id="rId233" display="https://kviconline.gov.in/pmegpeportal/pmegpmr3/dwstatewise.jsp?AGENCY=%25%25&amp;ZONECD=North&amp;STATECD=RAJASTHAN&amp;OFFNAMECD=%25%25&amp;DISTCD=%25%25&amp;FROMDT=01-APR-2025&amp;TODT=22-JUL-2025&amp;DISTCD=PHALODI&amp;QRYCODE=6" xr:uid="{6D4ED84F-0893-40F6-B58A-8C4A2DE5967C}"/>
    <hyperlink ref="G39" r:id="rId234" display="https://kviconline.gov.in/pmegpeportal/pmegpmr3/dwstatewise.jsp?AGENCY=%25%25&amp;ZONECD=North&amp;STATECD=RAJASTHAN&amp;OFFNAMECD=%25%25&amp;DISTCD=%25%25&amp;FROMDT=01-APR-2025&amp;TODT=22-JUL-2025&amp;DISTCD=PHALODI&amp;QRYCODE=11" xr:uid="{E7909E43-482C-4ED1-B9C3-93C1E4E994F8}"/>
    <hyperlink ref="I39" r:id="rId235" display="https://kviconline.gov.in/pmegpeportal/pmegpmr3/dwstatewise.jsp?AGENCY=%25%25&amp;ZONECD=North&amp;STATECD=RAJASTHAN&amp;OFFNAMECD=%25%25&amp;DISTCD=%25%25&amp;FROMDT=01-APR-2025&amp;TODT=22-JUL-2025&amp;DISTCD=PHALODI&amp;QRYCODE=12" xr:uid="{E5AE1AE9-523A-449B-81B5-5A3F35BD867A}"/>
    <hyperlink ref="K39" r:id="rId236" display="https://kviconline.gov.in/pmegpeportal/pmegpmr3/dwstatewise.jsp?AGENCY=%25%25&amp;ZONECD=North&amp;STATECD=RAJASTHAN&amp;OFFNAMECD=%25%25&amp;DISTCD=%25%25&amp;FROMDT=01-APR-2025&amp;TODT=22-JUL-2025&amp;DISTCD=PHALODI&amp;QRYCODE=7" xr:uid="{9716CBAC-5C9B-48EC-AD1C-DFD5F8B95B74}"/>
    <hyperlink ref="M39" r:id="rId237" display="https://kviconline.gov.in/pmegpeportal/pmegpmr3/dwstatewise.jsp?AGENCY=%25%25&amp;ZONECD=North&amp;STATECD=RAJASTHAN&amp;OFFNAMECD=%25%25&amp;DISTCD=%25%25&amp;FROMDT=01-APR-2025&amp;TODT=22-JUL-2025&amp;DISTCD=PHALODI&amp;QRYCODE=38" xr:uid="{1FE92427-D004-4AD9-897B-009EA784C38C}"/>
    <hyperlink ref="O39" r:id="rId238" display="https://kviconline.gov.in/pmegpeportal/pmegpmr3/dwstatewise.jsp?AGENCY=%25%25&amp;ZONECD=North&amp;STATECD=RAJASTHAN&amp;OFFNAMECD=%25%25&amp;DISTCD=%25%25&amp;FROMDT=01-APR-2025&amp;TODT=22-JUL-2025&amp;DISTCD=PHALODI&amp;QRYCODE=16" xr:uid="{811B471E-E5D3-4B23-986C-DEEA74029AD2}"/>
    <hyperlink ref="C40" r:id="rId239" display="https://kviconline.gov.in/pmegpeportal/pmegpmr3/dwstatewise.jsp?AGENCY=%25%25&amp;ZONECD=North&amp;STATECD=RAJASTHAN&amp;OFFNAMECD=%25%25&amp;DISTCD=%25%25&amp;FROMDT=01-APR-2025&amp;TODT=22-JUL-2025&amp;DISTCD=PRATAPGARH&amp;QRYCODE=5" xr:uid="{D8B8FE75-6CC8-4A8E-98F8-C48B32B9E725}"/>
    <hyperlink ref="E40" r:id="rId240" display="https://kviconline.gov.in/pmegpeportal/pmegpmr3/dwstatewise.jsp?AGENCY=%25%25&amp;ZONECD=North&amp;STATECD=RAJASTHAN&amp;OFFNAMECD=%25%25&amp;DISTCD=%25%25&amp;FROMDT=01-APR-2025&amp;TODT=22-JUL-2025&amp;DISTCD=PRATAPGARH&amp;QRYCODE=6" xr:uid="{770BD07C-152C-472E-9485-2E37DBCC6E4B}"/>
    <hyperlink ref="G40" r:id="rId241" display="https://kviconline.gov.in/pmegpeportal/pmegpmr3/dwstatewise.jsp?AGENCY=%25%25&amp;ZONECD=North&amp;STATECD=RAJASTHAN&amp;OFFNAMECD=%25%25&amp;DISTCD=%25%25&amp;FROMDT=01-APR-2025&amp;TODT=22-JUL-2025&amp;DISTCD=PRATAPGARH&amp;QRYCODE=11" xr:uid="{DDBC39D4-F75D-4C43-9AC6-4FECC17B4127}"/>
    <hyperlink ref="I40" r:id="rId242" display="https://kviconline.gov.in/pmegpeportal/pmegpmr3/dwstatewise.jsp?AGENCY=%25%25&amp;ZONECD=North&amp;STATECD=RAJASTHAN&amp;OFFNAMECD=%25%25&amp;DISTCD=%25%25&amp;FROMDT=01-APR-2025&amp;TODT=22-JUL-2025&amp;DISTCD=PRATAPGARH&amp;QRYCODE=12" xr:uid="{62B202C6-EA75-4587-AE1B-60EC31941F28}"/>
    <hyperlink ref="K40" r:id="rId243" display="https://kviconline.gov.in/pmegpeportal/pmegpmr3/dwstatewise.jsp?AGENCY=%25%25&amp;ZONECD=North&amp;STATECD=RAJASTHAN&amp;OFFNAMECD=%25%25&amp;DISTCD=%25%25&amp;FROMDT=01-APR-2025&amp;TODT=22-JUL-2025&amp;DISTCD=PRATAPGARH&amp;QRYCODE=7" xr:uid="{92AF18DD-ACB7-4B60-A45B-3E4EDA656791}"/>
    <hyperlink ref="M40" r:id="rId244" display="https://kviconline.gov.in/pmegpeportal/pmegpmr3/dwstatewise.jsp?AGENCY=%25%25&amp;ZONECD=North&amp;STATECD=RAJASTHAN&amp;OFFNAMECD=%25%25&amp;DISTCD=%25%25&amp;FROMDT=01-APR-2025&amp;TODT=22-JUL-2025&amp;DISTCD=PRATAPGARH&amp;QRYCODE=38" xr:uid="{5E38D9CF-9C63-47AA-8684-1010C51E5FEA}"/>
    <hyperlink ref="O40" r:id="rId245" display="https://kviconline.gov.in/pmegpeportal/pmegpmr3/dwstatewise.jsp?AGENCY=%25%25&amp;ZONECD=North&amp;STATECD=RAJASTHAN&amp;OFFNAMECD=%25%25&amp;DISTCD=%25%25&amp;FROMDT=01-APR-2025&amp;TODT=22-JUL-2025&amp;DISTCD=PRATAPGARH&amp;QRYCODE=16" xr:uid="{953C8D86-CF4A-421B-A722-CBF896A41E55}"/>
    <hyperlink ref="C41" r:id="rId246" display="https://kviconline.gov.in/pmegpeportal/pmegpmr3/dwstatewise.jsp?AGENCY=%25%25&amp;ZONECD=North&amp;STATECD=RAJASTHAN&amp;OFFNAMECD=%25%25&amp;DISTCD=%25%25&amp;FROMDT=01-APR-2025&amp;TODT=22-JUL-2025&amp;DISTCD=RAJ%20SAMAND&amp;QRYCODE=5" xr:uid="{95F9C392-4F89-47EC-8818-B87F0B741060}"/>
    <hyperlink ref="E41" r:id="rId247" display="https://kviconline.gov.in/pmegpeportal/pmegpmr3/dwstatewise.jsp?AGENCY=%25%25&amp;ZONECD=North&amp;STATECD=RAJASTHAN&amp;OFFNAMECD=%25%25&amp;DISTCD=%25%25&amp;FROMDT=01-APR-2025&amp;TODT=22-JUL-2025&amp;DISTCD=RAJ%20SAMAND&amp;QRYCODE=6" xr:uid="{FDFE9D3C-28B9-4BAA-8D37-483170DE79F0}"/>
    <hyperlink ref="G41" r:id="rId248" display="https://kviconline.gov.in/pmegpeportal/pmegpmr3/dwstatewise.jsp?AGENCY=%25%25&amp;ZONECD=North&amp;STATECD=RAJASTHAN&amp;OFFNAMECD=%25%25&amp;DISTCD=%25%25&amp;FROMDT=01-APR-2025&amp;TODT=22-JUL-2025&amp;DISTCD=RAJ%20SAMAND&amp;QRYCODE=11" xr:uid="{5B65E2CC-E37D-4843-B668-6A54F380902F}"/>
    <hyperlink ref="I41" r:id="rId249" display="https://kviconline.gov.in/pmegpeportal/pmegpmr3/dwstatewise.jsp?AGENCY=%25%25&amp;ZONECD=North&amp;STATECD=RAJASTHAN&amp;OFFNAMECD=%25%25&amp;DISTCD=%25%25&amp;FROMDT=01-APR-2025&amp;TODT=22-JUL-2025&amp;DISTCD=RAJ%20SAMAND&amp;QRYCODE=12" xr:uid="{A3E3F3AE-8BD4-4458-AD05-9CC63C679043}"/>
    <hyperlink ref="K41" r:id="rId250" display="https://kviconline.gov.in/pmegpeportal/pmegpmr3/dwstatewise.jsp?AGENCY=%25%25&amp;ZONECD=North&amp;STATECD=RAJASTHAN&amp;OFFNAMECD=%25%25&amp;DISTCD=%25%25&amp;FROMDT=01-APR-2025&amp;TODT=22-JUL-2025&amp;DISTCD=RAJ%20SAMAND&amp;QRYCODE=7" xr:uid="{AB00A549-28BD-44E8-AE88-584265239CD3}"/>
    <hyperlink ref="M41" r:id="rId251" display="https://kviconline.gov.in/pmegpeportal/pmegpmr3/dwstatewise.jsp?AGENCY=%25%25&amp;ZONECD=North&amp;STATECD=RAJASTHAN&amp;OFFNAMECD=%25%25&amp;DISTCD=%25%25&amp;FROMDT=01-APR-2025&amp;TODT=22-JUL-2025&amp;DISTCD=RAJ%20SAMAND&amp;QRYCODE=38" xr:uid="{C834C531-975B-4A51-81F7-1713AD3F5ADE}"/>
    <hyperlink ref="O41" r:id="rId252" display="https://kviconline.gov.in/pmegpeportal/pmegpmr3/dwstatewise.jsp?AGENCY=%25%25&amp;ZONECD=North&amp;STATECD=RAJASTHAN&amp;OFFNAMECD=%25%25&amp;DISTCD=%25%25&amp;FROMDT=01-APR-2025&amp;TODT=22-JUL-2025&amp;DISTCD=RAJ%20SAMAND&amp;QRYCODE=16" xr:uid="{7EBA9D03-9CAF-42DB-BDD2-880A3CC69D5F}"/>
    <hyperlink ref="C42" r:id="rId253" display="https://kviconline.gov.in/pmegpeportal/pmegpmr3/dwstatewise.jsp?AGENCY=%25%25&amp;ZONECD=North&amp;STATECD=RAJASTHAN&amp;OFFNAMECD=%25%25&amp;DISTCD=%25%25&amp;FROMDT=01-APR-2025&amp;TODT=22-JUL-2025&amp;DISTCD=SAWAI%20MADHOPUR&amp;QRYCODE=5" xr:uid="{FC9D539D-600D-4291-8258-C5EC88BA7B21}"/>
    <hyperlink ref="E42" r:id="rId254" display="https://kviconline.gov.in/pmegpeportal/pmegpmr3/dwstatewise.jsp?AGENCY=%25%25&amp;ZONECD=North&amp;STATECD=RAJASTHAN&amp;OFFNAMECD=%25%25&amp;DISTCD=%25%25&amp;FROMDT=01-APR-2025&amp;TODT=22-JUL-2025&amp;DISTCD=SAWAI%20MADHOPUR&amp;QRYCODE=6" xr:uid="{9E0342E9-1C07-4267-BBAB-C3C4B1F6140D}"/>
    <hyperlink ref="G42" r:id="rId255" display="https://kviconline.gov.in/pmegpeportal/pmegpmr3/dwstatewise.jsp?AGENCY=%25%25&amp;ZONECD=North&amp;STATECD=RAJASTHAN&amp;OFFNAMECD=%25%25&amp;DISTCD=%25%25&amp;FROMDT=01-APR-2025&amp;TODT=22-JUL-2025&amp;DISTCD=SAWAI%20MADHOPUR&amp;QRYCODE=11" xr:uid="{195610D8-9FA0-422A-A346-F656F0B5CDE0}"/>
    <hyperlink ref="I42" r:id="rId256" display="https://kviconline.gov.in/pmegpeportal/pmegpmr3/dwstatewise.jsp?AGENCY=%25%25&amp;ZONECD=North&amp;STATECD=RAJASTHAN&amp;OFFNAMECD=%25%25&amp;DISTCD=%25%25&amp;FROMDT=01-APR-2025&amp;TODT=22-JUL-2025&amp;DISTCD=SAWAI%20MADHOPUR&amp;QRYCODE=12" xr:uid="{78B76DF4-B791-44A6-9528-345F5880873F}"/>
    <hyperlink ref="K42" r:id="rId257" display="https://kviconline.gov.in/pmegpeportal/pmegpmr3/dwstatewise.jsp?AGENCY=%25%25&amp;ZONECD=North&amp;STATECD=RAJASTHAN&amp;OFFNAMECD=%25%25&amp;DISTCD=%25%25&amp;FROMDT=01-APR-2025&amp;TODT=22-JUL-2025&amp;DISTCD=SAWAI%20MADHOPUR&amp;QRYCODE=7" xr:uid="{0816726A-1CE4-433F-8B86-150E117E2FC9}"/>
    <hyperlink ref="M42" r:id="rId258" display="https://kviconline.gov.in/pmegpeportal/pmegpmr3/dwstatewise.jsp?AGENCY=%25%25&amp;ZONECD=North&amp;STATECD=RAJASTHAN&amp;OFFNAMECD=%25%25&amp;DISTCD=%25%25&amp;FROMDT=01-APR-2025&amp;TODT=22-JUL-2025&amp;DISTCD=SAWAI%20MADHOPUR&amp;QRYCODE=38" xr:uid="{5F107BD2-834D-43E2-980E-4C96E81B7BF3}"/>
    <hyperlink ref="O42" r:id="rId259" display="https://kviconline.gov.in/pmegpeportal/pmegpmr3/dwstatewise.jsp?AGENCY=%25%25&amp;ZONECD=North&amp;STATECD=RAJASTHAN&amp;OFFNAMECD=%25%25&amp;DISTCD=%25%25&amp;FROMDT=01-APR-2025&amp;TODT=22-JUL-2025&amp;DISTCD=SAWAI%20MADHOPUR&amp;QRYCODE=16" xr:uid="{4FF65ED7-A423-4B9A-A26C-9580D23D4DDA}"/>
    <hyperlink ref="C43" r:id="rId260" display="https://kviconline.gov.in/pmegpeportal/pmegpmr3/dwstatewise.jsp?AGENCY=%25%25&amp;ZONECD=North&amp;STATECD=RAJASTHAN&amp;OFFNAMECD=%25%25&amp;DISTCD=%25%25&amp;FROMDT=01-APR-2025&amp;TODT=22-JUL-2025&amp;DISTCD=SIKAR&amp;QRYCODE=5" xr:uid="{694E22DA-3774-4C46-8358-4BCD6540EEC2}"/>
    <hyperlink ref="E43" r:id="rId261" display="https://kviconline.gov.in/pmegpeportal/pmegpmr3/dwstatewise.jsp?AGENCY=%25%25&amp;ZONECD=North&amp;STATECD=RAJASTHAN&amp;OFFNAMECD=%25%25&amp;DISTCD=%25%25&amp;FROMDT=01-APR-2025&amp;TODT=22-JUL-2025&amp;DISTCD=SIKAR&amp;QRYCODE=6" xr:uid="{66F9FE22-8EAF-45A8-A97E-9AE1B9FA08D0}"/>
    <hyperlink ref="G43" r:id="rId262" display="https://kviconline.gov.in/pmegpeportal/pmegpmr3/dwstatewise.jsp?AGENCY=%25%25&amp;ZONECD=North&amp;STATECD=RAJASTHAN&amp;OFFNAMECD=%25%25&amp;DISTCD=%25%25&amp;FROMDT=01-APR-2025&amp;TODT=22-JUL-2025&amp;DISTCD=SIKAR&amp;QRYCODE=11" xr:uid="{7DEA225D-3661-4C90-9020-99F9E6965F12}"/>
    <hyperlink ref="I43" r:id="rId263" display="https://kviconline.gov.in/pmegpeportal/pmegpmr3/dwstatewise.jsp?AGENCY=%25%25&amp;ZONECD=North&amp;STATECD=RAJASTHAN&amp;OFFNAMECD=%25%25&amp;DISTCD=%25%25&amp;FROMDT=01-APR-2025&amp;TODT=22-JUL-2025&amp;DISTCD=SIKAR&amp;QRYCODE=12" xr:uid="{E3DC8AE1-68E7-4DA9-85BE-2C7B0EF37084}"/>
    <hyperlink ref="K43" r:id="rId264" display="https://kviconline.gov.in/pmegpeportal/pmegpmr3/dwstatewise.jsp?AGENCY=%25%25&amp;ZONECD=North&amp;STATECD=RAJASTHAN&amp;OFFNAMECD=%25%25&amp;DISTCD=%25%25&amp;FROMDT=01-APR-2025&amp;TODT=22-JUL-2025&amp;DISTCD=SIKAR&amp;QRYCODE=7" xr:uid="{F4A7A28D-94CB-43BE-B076-847470B7ACDB}"/>
    <hyperlink ref="M43" r:id="rId265" display="https://kviconline.gov.in/pmegpeportal/pmegpmr3/dwstatewise.jsp?AGENCY=%25%25&amp;ZONECD=North&amp;STATECD=RAJASTHAN&amp;OFFNAMECD=%25%25&amp;DISTCD=%25%25&amp;FROMDT=01-APR-2025&amp;TODT=22-JUL-2025&amp;DISTCD=SIKAR&amp;QRYCODE=38" xr:uid="{4F58436A-7EB8-4091-82DD-1B252188C52F}"/>
    <hyperlink ref="O43" r:id="rId266" display="https://kviconline.gov.in/pmegpeportal/pmegpmr3/dwstatewise.jsp?AGENCY=%25%25&amp;ZONECD=North&amp;STATECD=RAJASTHAN&amp;OFFNAMECD=%25%25&amp;DISTCD=%25%25&amp;FROMDT=01-APR-2025&amp;TODT=22-JUL-2025&amp;DISTCD=SIKAR&amp;QRYCODE=16" xr:uid="{87A067AE-9ECF-450C-8D3E-31CD5419A47A}"/>
    <hyperlink ref="C44" r:id="rId267" display="https://kviconline.gov.in/pmegpeportal/pmegpmr3/dwstatewise.jsp?AGENCY=%25%25&amp;ZONECD=North&amp;STATECD=RAJASTHAN&amp;OFFNAMECD=%25%25&amp;DISTCD=%25%25&amp;FROMDT=01-APR-2025&amp;TODT=22-JUL-2025&amp;DISTCD=SIROHI&amp;QRYCODE=5" xr:uid="{9757CF2F-FB34-46E3-81C0-78DD11624F89}"/>
    <hyperlink ref="E44" r:id="rId268" display="https://kviconline.gov.in/pmegpeportal/pmegpmr3/dwstatewise.jsp?AGENCY=%25%25&amp;ZONECD=North&amp;STATECD=RAJASTHAN&amp;OFFNAMECD=%25%25&amp;DISTCD=%25%25&amp;FROMDT=01-APR-2025&amp;TODT=22-JUL-2025&amp;DISTCD=SIROHI&amp;QRYCODE=6" xr:uid="{16BE1A0F-BCBD-4332-A567-9A89153A46EF}"/>
    <hyperlink ref="G44" r:id="rId269" display="https://kviconline.gov.in/pmegpeportal/pmegpmr3/dwstatewise.jsp?AGENCY=%25%25&amp;ZONECD=North&amp;STATECD=RAJASTHAN&amp;OFFNAMECD=%25%25&amp;DISTCD=%25%25&amp;FROMDT=01-APR-2025&amp;TODT=22-JUL-2025&amp;DISTCD=SIROHI&amp;QRYCODE=11" xr:uid="{D0A70CC8-950A-4292-993A-3E3E100B843A}"/>
    <hyperlink ref="I44" r:id="rId270" display="https://kviconline.gov.in/pmegpeportal/pmegpmr3/dwstatewise.jsp?AGENCY=%25%25&amp;ZONECD=North&amp;STATECD=RAJASTHAN&amp;OFFNAMECD=%25%25&amp;DISTCD=%25%25&amp;FROMDT=01-APR-2025&amp;TODT=22-JUL-2025&amp;DISTCD=SIROHI&amp;QRYCODE=12" xr:uid="{1164A87B-C9DA-417B-9051-49BC2B549DF5}"/>
    <hyperlink ref="K44" r:id="rId271" display="https://kviconline.gov.in/pmegpeportal/pmegpmr3/dwstatewise.jsp?AGENCY=%25%25&amp;ZONECD=North&amp;STATECD=RAJASTHAN&amp;OFFNAMECD=%25%25&amp;DISTCD=%25%25&amp;FROMDT=01-APR-2025&amp;TODT=22-JUL-2025&amp;DISTCD=SIROHI&amp;QRYCODE=7" xr:uid="{AA896B95-01A3-400D-AC85-5D136FB9079F}"/>
    <hyperlink ref="M44" r:id="rId272" display="https://kviconline.gov.in/pmegpeportal/pmegpmr3/dwstatewise.jsp?AGENCY=%25%25&amp;ZONECD=North&amp;STATECD=RAJASTHAN&amp;OFFNAMECD=%25%25&amp;DISTCD=%25%25&amp;FROMDT=01-APR-2025&amp;TODT=22-JUL-2025&amp;DISTCD=SIROHI&amp;QRYCODE=38" xr:uid="{1D7CE2D9-3E95-45DD-8269-56A6AC9F8DD3}"/>
    <hyperlink ref="O44" r:id="rId273" display="https://kviconline.gov.in/pmegpeportal/pmegpmr3/dwstatewise.jsp?AGENCY=%25%25&amp;ZONECD=North&amp;STATECD=RAJASTHAN&amp;OFFNAMECD=%25%25&amp;DISTCD=%25%25&amp;FROMDT=01-APR-2025&amp;TODT=22-JUL-2025&amp;DISTCD=SIROHI&amp;QRYCODE=16" xr:uid="{FB6886CC-8F63-407B-89A3-40067D0C2DEC}"/>
    <hyperlink ref="C46" r:id="rId274" display="https://kviconline.gov.in/pmegpeportal/pmegpmr3/dwstatewise.jsp?AGENCY=%25%25&amp;ZONECD=North&amp;STATECD=RAJASTHAN&amp;OFFNAMECD=%25%25&amp;DISTCD=%25%25&amp;FROMDT=01-APR-2025&amp;TODT=22-JUL-2025&amp;DISTCD=TONK&amp;QRYCODE=5" xr:uid="{EEF0F752-0CD4-4455-AA60-4265273CAEC6}"/>
    <hyperlink ref="E46" r:id="rId275" display="https://kviconline.gov.in/pmegpeportal/pmegpmr3/dwstatewise.jsp?AGENCY=%25%25&amp;ZONECD=North&amp;STATECD=RAJASTHAN&amp;OFFNAMECD=%25%25&amp;DISTCD=%25%25&amp;FROMDT=01-APR-2025&amp;TODT=22-JUL-2025&amp;DISTCD=TONK&amp;QRYCODE=6" xr:uid="{37C22DD4-41A3-4856-A975-155DD565770C}"/>
    <hyperlink ref="G46" r:id="rId276" display="https://kviconline.gov.in/pmegpeportal/pmegpmr3/dwstatewise.jsp?AGENCY=%25%25&amp;ZONECD=North&amp;STATECD=RAJASTHAN&amp;OFFNAMECD=%25%25&amp;DISTCD=%25%25&amp;FROMDT=01-APR-2025&amp;TODT=22-JUL-2025&amp;DISTCD=TONK&amp;QRYCODE=11" xr:uid="{934CB0B3-8733-4B26-B96C-53E87882089E}"/>
    <hyperlink ref="I46" r:id="rId277" display="https://kviconline.gov.in/pmegpeportal/pmegpmr3/dwstatewise.jsp?AGENCY=%25%25&amp;ZONECD=North&amp;STATECD=RAJASTHAN&amp;OFFNAMECD=%25%25&amp;DISTCD=%25%25&amp;FROMDT=01-APR-2025&amp;TODT=22-JUL-2025&amp;DISTCD=TONK&amp;QRYCODE=12" xr:uid="{491F4CA7-C2AC-411A-B9FA-281628359B83}"/>
    <hyperlink ref="K46" r:id="rId278" display="https://kviconline.gov.in/pmegpeportal/pmegpmr3/dwstatewise.jsp?AGENCY=%25%25&amp;ZONECD=North&amp;STATECD=RAJASTHAN&amp;OFFNAMECD=%25%25&amp;DISTCD=%25%25&amp;FROMDT=01-APR-2025&amp;TODT=22-JUL-2025&amp;DISTCD=TONK&amp;QRYCODE=7" xr:uid="{E70FE170-2E25-4DD9-990C-DE2B20794DC7}"/>
    <hyperlink ref="M46" r:id="rId279" display="https://kviconline.gov.in/pmegpeportal/pmegpmr3/dwstatewise.jsp?AGENCY=%25%25&amp;ZONECD=North&amp;STATECD=RAJASTHAN&amp;OFFNAMECD=%25%25&amp;DISTCD=%25%25&amp;FROMDT=01-APR-2025&amp;TODT=22-JUL-2025&amp;DISTCD=TONK&amp;QRYCODE=38" xr:uid="{9DD66DC6-503E-411C-A364-D97073B6460E}"/>
    <hyperlink ref="O46" r:id="rId280" display="https://kviconline.gov.in/pmegpeportal/pmegpmr3/dwstatewise.jsp?AGENCY=%25%25&amp;ZONECD=North&amp;STATECD=RAJASTHAN&amp;OFFNAMECD=%25%25&amp;DISTCD=%25%25&amp;FROMDT=01-APR-2025&amp;TODT=22-JUL-2025&amp;DISTCD=TONK&amp;QRYCODE=16" xr:uid="{CC8315DD-0CE2-4DC1-A27A-691BADE64491}"/>
    <hyperlink ref="C47" r:id="rId281" display="https://kviconline.gov.in/pmegpeportal/pmegpmr3/dwstatewise.jsp?AGENCY=%25%25&amp;ZONECD=North&amp;STATECD=RAJASTHAN&amp;OFFNAMECD=%25%25&amp;DISTCD=%25%25&amp;FROMDT=01-APR-2025&amp;TODT=22-JUL-2025&amp;DISTCD=UDAIPUR&amp;QRYCODE=5" xr:uid="{7B3A6001-0F2F-4213-BAE7-0E29802F1E6C}"/>
    <hyperlink ref="E47" r:id="rId282" display="https://kviconline.gov.in/pmegpeportal/pmegpmr3/dwstatewise.jsp?AGENCY=%25%25&amp;ZONECD=North&amp;STATECD=RAJASTHAN&amp;OFFNAMECD=%25%25&amp;DISTCD=%25%25&amp;FROMDT=01-APR-2025&amp;TODT=22-JUL-2025&amp;DISTCD=UDAIPUR&amp;QRYCODE=6" xr:uid="{82799BF3-B8B0-46B8-82F1-F78577EFC606}"/>
    <hyperlink ref="G47" r:id="rId283" display="https://kviconline.gov.in/pmegpeportal/pmegpmr3/dwstatewise.jsp?AGENCY=%25%25&amp;ZONECD=North&amp;STATECD=RAJASTHAN&amp;OFFNAMECD=%25%25&amp;DISTCD=%25%25&amp;FROMDT=01-APR-2025&amp;TODT=22-JUL-2025&amp;DISTCD=UDAIPUR&amp;QRYCODE=11" xr:uid="{FD9FC0F4-07FF-4ADE-9A1D-55967A0AB854}"/>
    <hyperlink ref="I47" r:id="rId284" display="https://kviconline.gov.in/pmegpeportal/pmegpmr3/dwstatewise.jsp?AGENCY=%25%25&amp;ZONECD=North&amp;STATECD=RAJASTHAN&amp;OFFNAMECD=%25%25&amp;DISTCD=%25%25&amp;FROMDT=01-APR-2025&amp;TODT=22-JUL-2025&amp;DISTCD=UDAIPUR&amp;QRYCODE=12" xr:uid="{41720865-72B4-490A-A790-9E05E303F845}"/>
    <hyperlink ref="K47" r:id="rId285" display="https://kviconline.gov.in/pmegpeportal/pmegpmr3/dwstatewise.jsp?AGENCY=%25%25&amp;ZONECD=North&amp;STATECD=RAJASTHAN&amp;OFFNAMECD=%25%25&amp;DISTCD=%25%25&amp;FROMDT=01-APR-2025&amp;TODT=22-JUL-2025&amp;DISTCD=UDAIPUR&amp;QRYCODE=7" xr:uid="{B6A0464A-E062-4B26-A99E-0E821635F50F}"/>
    <hyperlink ref="M47" r:id="rId286" display="https://kviconline.gov.in/pmegpeportal/pmegpmr3/dwstatewise.jsp?AGENCY=%25%25&amp;ZONECD=North&amp;STATECD=RAJASTHAN&amp;OFFNAMECD=%25%25&amp;DISTCD=%25%25&amp;FROMDT=01-APR-2025&amp;TODT=22-JUL-2025&amp;DISTCD=UDAIPUR&amp;QRYCODE=38" xr:uid="{7756CD6B-E435-48E9-9FF7-4CA594B279EA}"/>
    <hyperlink ref="O47" r:id="rId287" display="https://kviconline.gov.in/pmegpeportal/pmegpmr3/dwstatewise.jsp?AGENCY=%25%25&amp;ZONECD=North&amp;STATECD=RAJASTHAN&amp;OFFNAMECD=%25%25&amp;DISTCD=%25%25&amp;FROMDT=01-APR-2025&amp;TODT=22-JUL-2025&amp;DISTCD=UDAIPUR&amp;QRYCODE=16" xr:uid="{310C7BD2-6597-4629-A958-26164C1FA298}"/>
    <hyperlink ref="C48" r:id="rId288" display="https://kviconline.gov.in/pmegpeportal/pmegpmr3/dwstatewise.jsp?AGENCY=%25%25&amp;ZONECD=North&amp;STATECD=RAJASTHAN&amp;OFFNAMECD=%25%25&amp;DISTCD=%25%25&amp;FROMDT=01-APR-2025&amp;TODT=22-JUL-2025&amp;DISTCD=Total&amp;QRYCODE=5" xr:uid="{ABD6898A-938B-4C84-8E9F-FDB1E11964A5}"/>
    <hyperlink ref="E48" r:id="rId289" display="https://kviconline.gov.in/pmegpeportal/pmegpmr3/dwstatewise.jsp?AGENCY=%25%25&amp;ZONECD=North&amp;STATECD=RAJASTHAN&amp;OFFNAMECD=%25%25&amp;DISTCD=%25%25&amp;FROMDT=01-APR-2025&amp;TODT=22-JUL-2025&amp;DISTCD=Total&amp;QRYCODE=6" xr:uid="{2246B986-B6DF-4D36-B072-777968E3097F}"/>
    <hyperlink ref="G48" r:id="rId290" display="https://kviconline.gov.in/pmegpeportal/pmegpmr3/dwstatewise.jsp?AGENCY=%25%25&amp;ZONECD=North&amp;STATECD=RAJASTHAN&amp;OFFNAMECD=%25%25&amp;DISTCD=%25%25&amp;FROMDT=01-APR-2025&amp;TODT=22-JUL-2025&amp;DISTCD=Total&amp;QRYCODE=11" xr:uid="{368D0D8C-B469-49D2-97C2-3B62B475E80C}"/>
    <hyperlink ref="I48" r:id="rId291" display="https://kviconline.gov.in/pmegpeportal/pmegpmr3/dwstatewise.jsp?AGENCY=%25%25&amp;ZONECD=North&amp;STATECD=RAJASTHAN&amp;OFFNAMECD=%25%25&amp;DISTCD=%25%25&amp;FROMDT=01-APR-2025&amp;TODT=22-JUL-2025&amp;DISTCD=Total&amp;QRYCODE=12" xr:uid="{50E09433-0FE4-4165-AE23-DA35F6B0B798}"/>
    <hyperlink ref="K48" r:id="rId292" display="https://kviconline.gov.in/pmegpeportal/pmegpmr3/dwstatewise.jsp?AGENCY=%25%25&amp;ZONECD=North&amp;STATECD=RAJASTHAN&amp;OFFNAMECD=%25%25&amp;DISTCD=%25%25&amp;FROMDT=01-APR-2025&amp;TODT=22-JUL-2025&amp;DISTCD=Total&amp;QRYCODE=7" xr:uid="{CBB39041-3C59-4C82-93A1-D4CF233F73BD}"/>
    <hyperlink ref="M48" r:id="rId293" display="https://kviconline.gov.in/pmegpeportal/pmegpmr3/dwstatewise.jsp?AGENCY=%25%25&amp;ZONECD=North&amp;STATECD=RAJASTHAN&amp;OFFNAMECD=%25%25&amp;DISTCD=%25%25&amp;FROMDT=01-APR-2025&amp;TODT=22-JUL-2025&amp;DISTCD=Total&amp;QRYCODE=38" xr:uid="{6F453AC6-3780-4DBF-9BE2-DDFAFFC70367}"/>
    <hyperlink ref="O48" r:id="rId294" display="https://kviconline.gov.in/pmegpeportal/pmegpmr3/dwstatewise.jsp?AGENCY=%25%25&amp;ZONECD=North&amp;STATECD=RAJASTHAN&amp;OFFNAMECD=%25%25&amp;DISTCD=%25%25&amp;FROMDT=01-APR-2025&amp;TODT=22-JUL-2025&amp;DISTCD=Total&amp;QRYCODE=16" xr:uid="{5F8B7BC6-C847-413A-B774-F8911C4EFF8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FAEB-41C0-4CA1-8814-3DFFC3BF7F50}">
  <dimension ref="A1:M28"/>
  <sheetViews>
    <sheetView topLeftCell="A5" workbookViewId="0">
      <selection activeCell="Q18" sqref="Q18"/>
    </sheetView>
  </sheetViews>
  <sheetFormatPr defaultRowHeight="15" x14ac:dyDescent="0.25"/>
  <cols>
    <col min="1" max="1" width="5.28515625" customWidth="1"/>
    <col min="2" max="2" width="24.28515625" style="256" customWidth="1"/>
    <col min="3" max="3" width="10.140625" customWidth="1"/>
    <col min="4" max="5" width="9.7109375" customWidth="1"/>
    <col min="6" max="6" width="11.85546875" customWidth="1"/>
    <col min="7" max="7" width="15.140625" customWidth="1"/>
    <col min="8" max="8" width="11.5703125" customWidth="1"/>
    <col min="9" max="9" width="14.42578125" customWidth="1"/>
    <col min="10" max="10" width="13" customWidth="1"/>
    <col min="11" max="11" width="16.85546875" customWidth="1"/>
    <col min="12" max="12" width="10.5703125" customWidth="1"/>
    <col min="13" max="13" width="14.42578125" customWidth="1"/>
  </cols>
  <sheetData>
    <row r="1" spans="1:13" ht="18.75" x14ac:dyDescent="0.25">
      <c r="A1" s="233" t="s">
        <v>378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x14ac:dyDescent="0.25">
      <c r="A2" s="232" t="s">
        <v>379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x14ac:dyDescent="0.25">
      <c r="A3" s="234" t="s">
        <v>137</v>
      </c>
      <c r="B3" s="234" t="s">
        <v>3</v>
      </c>
      <c r="C3" s="234" t="s">
        <v>380</v>
      </c>
      <c r="D3" s="234" t="s">
        <v>381</v>
      </c>
      <c r="E3" s="234" t="s">
        <v>382</v>
      </c>
      <c r="F3" s="234" t="s">
        <v>383</v>
      </c>
      <c r="G3" s="235"/>
      <c r="H3" s="236" t="s">
        <v>384</v>
      </c>
      <c r="I3" s="237"/>
      <c r="J3" s="238"/>
      <c r="K3" s="239" t="s">
        <v>385</v>
      </c>
      <c r="L3" s="240" t="s">
        <v>386</v>
      </c>
      <c r="M3" s="240" t="s">
        <v>387</v>
      </c>
    </row>
    <row r="4" spans="1:13" ht="38.25" x14ac:dyDescent="0.25">
      <c r="A4" s="241"/>
      <c r="B4" s="241"/>
      <c r="C4" s="241"/>
      <c r="D4" s="241"/>
      <c r="E4" s="241"/>
      <c r="F4" s="241"/>
      <c r="G4" s="242" t="s">
        <v>388</v>
      </c>
      <c r="H4" s="242" t="s">
        <v>389</v>
      </c>
      <c r="I4" s="242" t="s">
        <v>390</v>
      </c>
      <c r="J4" s="242" t="s">
        <v>391</v>
      </c>
      <c r="K4" s="243"/>
      <c r="L4" s="244"/>
      <c r="M4" s="244"/>
    </row>
    <row r="5" spans="1:13" ht="18.75" x14ac:dyDescent="0.25">
      <c r="A5" s="245">
        <v>1</v>
      </c>
      <c r="B5" s="246" t="s">
        <v>98</v>
      </c>
      <c r="C5" s="247">
        <v>223</v>
      </c>
      <c r="D5" s="248">
        <v>112</v>
      </c>
      <c r="E5" s="248">
        <v>45</v>
      </c>
      <c r="F5" s="249">
        <v>36</v>
      </c>
      <c r="G5" s="249">
        <v>769.87</v>
      </c>
      <c r="H5" s="248">
        <v>99</v>
      </c>
      <c r="I5" s="248">
        <v>236</v>
      </c>
      <c r="J5" s="247">
        <f t="shared" ref="J5:J26" si="0">H5+I5</f>
        <v>335</v>
      </c>
      <c r="K5" s="249">
        <f t="shared" ref="K5:K26" si="1">E5-F5</f>
        <v>9</v>
      </c>
      <c r="L5" s="247">
        <v>79</v>
      </c>
      <c r="M5" s="250">
        <f t="shared" ref="M5:M27" si="2">E5/C5*100</f>
        <v>20.179372197309416</v>
      </c>
    </row>
    <row r="6" spans="1:13" ht="18.75" x14ac:dyDescent="0.25">
      <c r="A6" s="245">
        <v>2</v>
      </c>
      <c r="B6" s="246" t="s">
        <v>99</v>
      </c>
      <c r="C6" s="247">
        <v>65</v>
      </c>
      <c r="D6" s="248">
        <v>28</v>
      </c>
      <c r="E6" s="248">
        <v>11</v>
      </c>
      <c r="F6" s="248">
        <v>8</v>
      </c>
      <c r="G6" s="251">
        <v>608.70000000000005</v>
      </c>
      <c r="H6" s="248">
        <v>25</v>
      </c>
      <c r="I6" s="248">
        <v>35</v>
      </c>
      <c r="J6" s="247">
        <f t="shared" si="0"/>
        <v>60</v>
      </c>
      <c r="K6" s="249">
        <f t="shared" si="1"/>
        <v>3</v>
      </c>
      <c r="L6" s="247">
        <v>6</v>
      </c>
      <c r="M6" s="250">
        <f t="shared" si="2"/>
        <v>16.923076923076923</v>
      </c>
    </row>
    <row r="7" spans="1:13" ht="18.75" x14ac:dyDescent="0.25">
      <c r="A7" s="245">
        <v>3</v>
      </c>
      <c r="B7" s="246" t="s">
        <v>392</v>
      </c>
      <c r="C7" s="247">
        <v>35</v>
      </c>
      <c r="D7" s="248">
        <v>7</v>
      </c>
      <c r="E7" s="248">
        <v>1</v>
      </c>
      <c r="F7" s="248">
        <v>1</v>
      </c>
      <c r="G7" s="249">
        <v>3.1</v>
      </c>
      <c r="H7" s="248">
        <v>7</v>
      </c>
      <c r="I7" s="248">
        <v>1</v>
      </c>
      <c r="J7" s="247">
        <f t="shared" si="0"/>
        <v>8</v>
      </c>
      <c r="K7" s="249">
        <f t="shared" si="1"/>
        <v>0</v>
      </c>
      <c r="L7" s="247">
        <v>0</v>
      </c>
      <c r="M7" s="250">
        <f t="shared" si="2"/>
        <v>2.8571428571428572</v>
      </c>
    </row>
    <row r="8" spans="1:13" ht="18.75" x14ac:dyDescent="0.25">
      <c r="A8" s="245">
        <v>4</v>
      </c>
      <c r="B8" s="246" t="s">
        <v>101</v>
      </c>
      <c r="C8" s="247">
        <v>102</v>
      </c>
      <c r="D8" s="248">
        <v>22</v>
      </c>
      <c r="E8" s="248">
        <v>10</v>
      </c>
      <c r="F8" s="248">
        <v>9</v>
      </c>
      <c r="G8" s="250">
        <v>636.85</v>
      </c>
      <c r="H8" s="248">
        <v>21</v>
      </c>
      <c r="I8" s="248">
        <v>43</v>
      </c>
      <c r="J8" s="247">
        <f t="shared" si="0"/>
        <v>64</v>
      </c>
      <c r="K8" s="249">
        <f t="shared" si="1"/>
        <v>1</v>
      </c>
      <c r="L8" s="247">
        <v>14</v>
      </c>
      <c r="M8" s="250">
        <f t="shared" si="2"/>
        <v>9.8039215686274517</v>
      </c>
    </row>
    <row r="9" spans="1:13" ht="18.75" x14ac:dyDescent="0.25">
      <c r="A9" s="245">
        <v>5</v>
      </c>
      <c r="B9" s="246" t="s">
        <v>393</v>
      </c>
      <c r="C9" s="247">
        <v>76</v>
      </c>
      <c r="D9" s="248">
        <v>26</v>
      </c>
      <c r="E9" s="248">
        <v>14</v>
      </c>
      <c r="F9" s="248">
        <v>5</v>
      </c>
      <c r="G9" s="250">
        <v>223.6</v>
      </c>
      <c r="H9" s="248">
        <v>24</v>
      </c>
      <c r="I9" s="248">
        <v>35</v>
      </c>
      <c r="J9" s="247">
        <f t="shared" si="0"/>
        <v>59</v>
      </c>
      <c r="K9" s="249">
        <f t="shared" si="1"/>
        <v>9</v>
      </c>
      <c r="L9" s="247">
        <v>13</v>
      </c>
      <c r="M9" s="250">
        <f t="shared" si="2"/>
        <v>18.421052631578945</v>
      </c>
    </row>
    <row r="10" spans="1:13" ht="18.75" x14ac:dyDescent="0.25">
      <c r="A10" s="245">
        <v>6</v>
      </c>
      <c r="B10" s="246" t="s">
        <v>394</v>
      </c>
      <c r="C10" s="247">
        <v>53</v>
      </c>
      <c r="D10" s="248">
        <v>17</v>
      </c>
      <c r="E10" s="248">
        <v>5</v>
      </c>
      <c r="F10" s="248">
        <v>3</v>
      </c>
      <c r="G10" s="250">
        <v>22.21</v>
      </c>
      <c r="H10" s="248">
        <v>16</v>
      </c>
      <c r="I10" s="248">
        <v>20</v>
      </c>
      <c r="J10" s="247">
        <f t="shared" si="0"/>
        <v>36</v>
      </c>
      <c r="K10" s="249">
        <f t="shared" si="1"/>
        <v>2</v>
      </c>
      <c r="L10" s="247">
        <v>10</v>
      </c>
      <c r="M10" s="250">
        <f t="shared" si="2"/>
        <v>9.433962264150944</v>
      </c>
    </row>
    <row r="11" spans="1:13" ht="18.75" x14ac:dyDescent="0.25">
      <c r="A11" s="245">
        <v>7</v>
      </c>
      <c r="B11" s="246" t="s">
        <v>147</v>
      </c>
      <c r="C11" s="247">
        <v>35</v>
      </c>
      <c r="D11" s="248">
        <v>8</v>
      </c>
      <c r="E11" s="248">
        <v>1</v>
      </c>
      <c r="F11" s="248">
        <v>1</v>
      </c>
      <c r="G11" s="250">
        <v>8.5</v>
      </c>
      <c r="H11" s="248">
        <v>8</v>
      </c>
      <c r="I11" s="248">
        <v>0</v>
      </c>
      <c r="J11" s="247">
        <f t="shared" si="0"/>
        <v>8</v>
      </c>
      <c r="K11" s="249">
        <f t="shared" si="1"/>
        <v>0</v>
      </c>
      <c r="L11" s="247">
        <v>2</v>
      </c>
      <c r="M11" s="250">
        <f t="shared" si="2"/>
        <v>2.8571428571428572</v>
      </c>
    </row>
    <row r="12" spans="1:13" ht="18.75" x14ac:dyDescent="0.25">
      <c r="A12" s="245">
        <v>8</v>
      </c>
      <c r="B12" s="246" t="s">
        <v>395</v>
      </c>
      <c r="C12" s="247">
        <v>33</v>
      </c>
      <c r="D12" s="248">
        <v>4</v>
      </c>
      <c r="E12" s="248">
        <v>0</v>
      </c>
      <c r="F12" s="248">
        <v>0</v>
      </c>
      <c r="G12" s="250">
        <v>0</v>
      </c>
      <c r="H12" s="248">
        <v>4</v>
      </c>
      <c r="I12" s="248">
        <v>11</v>
      </c>
      <c r="J12" s="247">
        <f t="shared" si="0"/>
        <v>15</v>
      </c>
      <c r="K12" s="249">
        <f t="shared" si="1"/>
        <v>0</v>
      </c>
      <c r="L12" s="247">
        <v>2</v>
      </c>
      <c r="M12" s="250">
        <f t="shared" si="2"/>
        <v>0</v>
      </c>
    </row>
    <row r="13" spans="1:13" ht="18.75" x14ac:dyDescent="0.25">
      <c r="A13" s="245">
        <v>9</v>
      </c>
      <c r="B13" s="246" t="s">
        <v>106</v>
      </c>
      <c r="C13" s="247">
        <v>206</v>
      </c>
      <c r="D13" s="248">
        <v>186</v>
      </c>
      <c r="E13" s="248">
        <v>32</v>
      </c>
      <c r="F13" s="248">
        <v>28</v>
      </c>
      <c r="G13" s="249">
        <v>1588.82</v>
      </c>
      <c r="H13" s="248">
        <v>182</v>
      </c>
      <c r="I13" s="248">
        <v>167</v>
      </c>
      <c r="J13" s="247">
        <f t="shared" si="0"/>
        <v>349</v>
      </c>
      <c r="K13" s="249">
        <f t="shared" si="1"/>
        <v>4</v>
      </c>
      <c r="L13" s="247">
        <v>70</v>
      </c>
      <c r="M13" s="250">
        <f t="shared" si="2"/>
        <v>15.53398058252427</v>
      </c>
    </row>
    <row r="14" spans="1:13" ht="18.75" x14ac:dyDescent="0.25">
      <c r="A14" s="245">
        <v>10</v>
      </c>
      <c r="B14" s="246" t="s">
        <v>97</v>
      </c>
      <c r="C14" s="247">
        <v>340</v>
      </c>
      <c r="D14" s="248">
        <v>243</v>
      </c>
      <c r="E14" s="248">
        <v>32</v>
      </c>
      <c r="F14" s="248">
        <v>22</v>
      </c>
      <c r="G14" s="250">
        <v>462.3</v>
      </c>
      <c r="H14" s="248">
        <v>231</v>
      </c>
      <c r="I14" s="248">
        <v>473</v>
      </c>
      <c r="J14" s="247">
        <f t="shared" si="0"/>
        <v>704</v>
      </c>
      <c r="K14" s="249">
        <f t="shared" si="1"/>
        <v>10</v>
      </c>
      <c r="L14" s="247">
        <v>154</v>
      </c>
      <c r="M14" s="250">
        <f t="shared" si="2"/>
        <v>9.4117647058823533</v>
      </c>
    </row>
    <row r="15" spans="1:13" ht="18.75" x14ac:dyDescent="0.25">
      <c r="A15" s="245">
        <v>11</v>
      </c>
      <c r="B15" s="246" t="s">
        <v>107</v>
      </c>
      <c r="C15" s="247">
        <v>83</v>
      </c>
      <c r="D15" s="248">
        <v>32</v>
      </c>
      <c r="E15" s="248">
        <v>12</v>
      </c>
      <c r="F15" s="248">
        <v>9</v>
      </c>
      <c r="G15" s="250">
        <v>111.2</v>
      </c>
      <c r="H15" s="248">
        <v>27</v>
      </c>
      <c r="I15" s="248">
        <v>61</v>
      </c>
      <c r="J15" s="247">
        <f t="shared" si="0"/>
        <v>88</v>
      </c>
      <c r="K15" s="249">
        <f t="shared" si="1"/>
        <v>3</v>
      </c>
      <c r="L15" s="247">
        <v>9</v>
      </c>
      <c r="M15" s="250">
        <f t="shared" si="2"/>
        <v>14.457831325301203</v>
      </c>
    </row>
    <row r="16" spans="1:13" ht="18.75" x14ac:dyDescent="0.25">
      <c r="A16" s="245">
        <v>12</v>
      </c>
      <c r="B16" s="246" t="s">
        <v>108</v>
      </c>
      <c r="C16" s="247">
        <v>96</v>
      </c>
      <c r="D16" s="248">
        <v>37</v>
      </c>
      <c r="E16" s="248">
        <v>18</v>
      </c>
      <c r="F16" s="248">
        <v>12</v>
      </c>
      <c r="G16" s="250">
        <v>153.61000000000001</v>
      </c>
      <c r="H16" s="248">
        <v>33</v>
      </c>
      <c r="I16" s="248">
        <v>46</v>
      </c>
      <c r="J16" s="247">
        <f t="shared" si="0"/>
        <v>79</v>
      </c>
      <c r="K16" s="249">
        <f t="shared" si="1"/>
        <v>6</v>
      </c>
      <c r="L16" s="247">
        <v>12</v>
      </c>
      <c r="M16" s="250">
        <f t="shared" si="2"/>
        <v>18.75</v>
      </c>
    </row>
    <row r="17" spans="1:13" ht="18.75" x14ac:dyDescent="0.25">
      <c r="A17" s="245">
        <v>13</v>
      </c>
      <c r="B17" s="246" t="s">
        <v>396</v>
      </c>
      <c r="C17" s="247">
        <v>42</v>
      </c>
      <c r="D17" s="248">
        <v>52</v>
      </c>
      <c r="E17" s="248">
        <v>14</v>
      </c>
      <c r="F17" s="249">
        <v>13</v>
      </c>
      <c r="G17" s="249">
        <v>204.85</v>
      </c>
      <c r="H17" s="248">
        <v>50</v>
      </c>
      <c r="I17" s="248">
        <v>45</v>
      </c>
      <c r="J17" s="247">
        <f t="shared" si="0"/>
        <v>95</v>
      </c>
      <c r="K17" s="249">
        <f t="shared" si="1"/>
        <v>1</v>
      </c>
      <c r="L17" s="247">
        <v>9</v>
      </c>
      <c r="M17" s="250">
        <f t="shared" si="2"/>
        <v>33.333333333333329</v>
      </c>
    </row>
    <row r="18" spans="1:13" ht="18.75" x14ac:dyDescent="0.25">
      <c r="A18" s="245">
        <v>14</v>
      </c>
      <c r="B18" s="246" t="s">
        <v>111</v>
      </c>
      <c r="C18" s="247">
        <v>43</v>
      </c>
      <c r="D18" s="248">
        <v>1</v>
      </c>
      <c r="E18" s="248">
        <v>2</v>
      </c>
      <c r="F18" s="249">
        <v>2</v>
      </c>
      <c r="G18" s="249">
        <v>155</v>
      </c>
      <c r="H18" s="248">
        <v>1</v>
      </c>
      <c r="I18" s="248">
        <v>1</v>
      </c>
      <c r="J18" s="247">
        <f t="shared" si="0"/>
        <v>2</v>
      </c>
      <c r="K18" s="249">
        <f t="shared" si="1"/>
        <v>0</v>
      </c>
      <c r="L18" s="247">
        <v>3</v>
      </c>
      <c r="M18" s="250">
        <f t="shared" si="2"/>
        <v>4.6511627906976747</v>
      </c>
    </row>
    <row r="19" spans="1:13" ht="18.75" x14ac:dyDescent="0.25">
      <c r="A19" s="245">
        <v>15</v>
      </c>
      <c r="B19" s="246" t="s">
        <v>114</v>
      </c>
      <c r="C19" s="247">
        <v>71</v>
      </c>
      <c r="D19" s="248">
        <v>8</v>
      </c>
      <c r="E19" s="248">
        <v>1</v>
      </c>
      <c r="F19" s="248">
        <v>0</v>
      </c>
      <c r="G19" s="250">
        <v>0</v>
      </c>
      <c r="H19" s="248">
        <v>5</v>
      </c>
      <c r="I19" s="248">
        <v>22</v>
      </c>
      <c r="J19" s="247">
        <f t="shared" si="0"/>
        <v>27</v>
      </c>
      <c r="K19" s="249">
        <f t="shared" si="1"/>
        <v>1</v>
      </c>
      <c r="L19" s="247">
        <v>6</v>
      </c>
      <c r="M19" s="250">
        <f t="shared" si="2"/>
        <v>1.4084507042253522</v>
      </c>
    </row>
    <row r="20" spans="1:13" ht="18.75" x14ac:dyDescent="0.25">
      <c r="A20" s="245">
        <v>16</v>
      </c>
      <c r="B20" s="246" t="s">
        <v>397</v>
      </c>
      <c r="C20" s="247">
        <v>85</v>
      </c>
      <c r="D20" s="248">
        <v>3</v>
      </c>
      <c r="E20" s="248">
        <v>5</v>
      </c>
      <c r="F20" s="248">
        <v>4</v>
      </c>
      <c r="G20" s="250">
        <v>519</v>
      </c>
      <c r="H20" s="248">
        <v>0</v>
      </c>
      <c r="I20" s="248">
        <v>30</v>
      </c>
      <c r="J20" s="247">
        <f t="shared" si="0"/>
        <v>30</v>
      </c>
      <c r="K20" s="249">
        <f t="shared" si="1"/>
        <v>1</v>
      </c>
      <c r="L20" s="247">
        <v>0</v>
      </c>
      <c r="M20" s="250">
        <f t="shared" si="2"/>
        <v>5.8823529411764701</v>
      </c>
    </row>
    <row r="21" spans="1:13" ht="18.75" x14ac:dyDescent="0.25">
      <c r="A21" s="245">
        <v>17</v>
      </c>
      <c r="B21" s="246" t="s">
        <v>398</v>
      </c>
      <c r="C21" s="247">
        <v>27</v>
      </c>
      <c r="D21" s="248">
        <v>8</v>
      </c>
      <c r="E21" s="248">
        <v>8</v>
      </c>
      <c r="F21" s="248">
        <v>8</v>
      </c>
      <c r="G21" s="250">
        <v>112.55</v>
      </c>
      <c r="H21" s="248">
        <v>8</v>
      </c>
      <c r="I21" s="248">
        <v>6</v>
      </c>
      <c r="J21" s="247">
        <f t="shared" si="0"/>
        <v>14</v>
      </c>
      <c r="K21" s="249">
        <f t="shared" si="1"/>
        <v>0</v>
      </c>
      <c r="L21" s="247">
        <v>9</v>
      </c>
      <c r="M21" s="250">
        <f t="shared" si="2"/>
        <v>29.629629629629626</v>
      </c>
    </row>
    <row r="22" spans="1:13" ht="18.75" x14ac:dyDescent="0.25">
      <c r="A22" s="245">
        <v>18</v>
      </c>
      <c r="B22" s="246" t="s">
        <v>118</v>
      </c>
      <c r="C22" s="247">
        <v>13</v>
      </c>
      <c r="D22" s="248">
        <v>3</v>
      </c>
      <c r="E22" s="248">
        <v>1</v>
      </c>
      <c r="F22" s="248">
        <v>1</v>
      </c>
      <c r="G22" s="250">
        <v>6.2</v>
      </c>
      <c r="H22" s="248">
        <v>2</v>
      </c>
      <c r="I22" s="248">
        <v>2</v>
      </c>
      <c r="J22" s="247">
        <f t="shared" si="0"/>
        <v>4</v>
      </c>
      <c r="K22" s="249">
        <f t="shared" si="1"/>
        <v>0</v>
      </c>
      <c r="L22" s="247">
        <v>0</v>
      </c>
      <c r="M22" s="250">
        <f t="shared" si="2"/>
        <v>7.6923076923076925</v>
      </c>
    </row>
    <row r="23" spans="1:13" ht="18.75" x14ac:dyDescent="0.25">
      <c r="A23" s="245">
        <v>19</v>
      </c>
      <c r="B23" s="246" t="s">
        <v>121</v>
      </c>
      <c r="C23" s="247">
        <v>15</v>
      </c>
      <c r="D23" s="248">
        <v>2</v>
      </c>
      <c r="E23" s="248">
        <v>0</v>
      </c>
      <c r="F23" s="248">
        <v>0</v>
      </c>
      <c r="G23" s="250">
        <v>0</v>
      </c>
      <c r="H23" s="248">
        <v>2</v>
      </c>
      <c r="I23" s="248">
        <v>3</v>
      </c>
      <c r="J23" s="247">
        <f t="shared" si="0"/>
        <v>5</v>
      </c>
      <c r="K23" s="249">
        <f t="shared" si="1"/>
        <v>0</v>
      </c>
      <c r="L23" s="247">
        <v>2</v>
      </c>
      <c r="M23" s="250">
        <f t="shared" si="2"/>
        <v>0</v>
      </c>
    </row>
    <row r="24" spans="1:13" ht="18.75" x14ac:dyDescent="0.25">
      <c r="A24" s="245">
        <v>20</v>
      </c>
      <c r="B24" s="246" t="s">
        <v>399</v>
      </c>
      <c r="C24" s="247">
        <v>31</v>
      </c>
      <c r="D24" s="248">
        <v>3</v>
      </c>
      <c r="E24" s="248">
        <v>2</v>
      </c>
      <c r="F24" s="248">
        <v>0</v>
      </c>
      <c r="G24" s="250">
        <v>0</v>
      </c>
      <c r="H24" s="248">
        <v>2</v>
      </c>
      <c r="I24" s="248">
        <v>3</v>
      </c>
      <c r="J24" s="247">
        <f t="shared" si="0"/>
        <v>5</v>
      </c>
      <c r="K24" s="249">
        <f t="shared" si="1"/>
        <v>2</v>
      </c>
      <c r="L24" s="247">
        <v>0</v>
      </c>
      <c r="M24" s="250">
        <f t="shared" si="2"/>
        <v>6.4516129032258061</v>
      </c>
    </row>
    <row r="25" spans="1:13" ht="25.5" x14ac:dyDescent="0.25">
      <c r="A25" s="245">
        <v>21</v>
      </c>
      <c r="B25" s="246" t="s">
        <v>129</v>
      </c>
      <c r="C25" s="247">
        <v>312</v>
      </c>
      <c r="D25" s="248">
        <v>170</v>
      </c>
      <c r="E25" s="248">
        <v>51</v>
      </c>
      <c r="F25" s="248">
        <v>42</v>
      </c>
      <c r="G25" s="250">
        <v>702.44</v>
      </c>
      <c r="H25" s="248">
        <v>153</v>
      </c>
      <c r="I25" s="248">
        <v>215</v>
      </c>
      <c r="J25" s="247">
        <f>H25+I25</f>
        <v>368</v>
      </c>
      <c r="K25" s="249">
        <f>E25-F25</f>
        <v>9</v>
      </c>
      <c r="L25" s="247">
        <v>118</v>
      </c>
      <c r="M25" s="250">
        <f>E25/C25*100</f>
        <v>16.346153846153847</v>
      </c>
    </row>
    <row r="26" spans="1:13" ht="18.75" x14ac:dyDescent="0.25">
      <c r="A26" s="245">
        <v>22</v>
      </c>
      <c r="B26" s="246" t="s">
        <v>125</v>
      </c>
      <c r="C26" s="247">
        <v>14</v>
      </c>
      <c r="D26" s="248">
        <v>0</v>
      </c>
      <c r="E26" s="248">
        <v>0</v>
      </c>
      <c r="F26" s="248">
        <v>0</v>
      </c>
      <c r="G26" s="250">
        <v>0</v>
      </c>
      <c r="H26" s="248">
        <v>0</v>
      </c>
      <c r="I26" s="248">
        <v>1</v>
      </c>
      <c r="J26" s="247">
        <f t="shared" si="0"/>
        <v>1</v>
      </c>
      <c r="K26" s="249">
        <f t="shared" si="1"/>
        <v>0</v>
      </c>
      <c r="L26" s="247">
        <v>0</v>
      </c>
      <c r="M26" s="250">
        <f t="shared" si="2"/>
        <v>0</v>
      </c>
    </row>
    <row r="27" spans="1:13" ht="18.75" x14ac:dyDescent="0.25">
      <c r="A27" s="252"/>
      <c r="B27" s="235" t="s">
        <v>85</v>
      </c>
      <c r="C27" s="253">
        <v>2000</v>
      </c>
      <c r="D27" s="253">
        <f t="shared" ref="D27:I27" si="3">SUM(D5:D26)</f>
        <v>972</v>
      </c>
      <c r="E27" s="253">
        <f t="shared" si="3"/>
        <v>265</v>
      </c>
      <c r="F27" s="253">
        <f t="shared" si="3"/>
        <v>204</v>
      </c>
      <c r="G27" s="254">
        <f t="shared" si="3"/>
        <v>6288.7999999999993</v>
      </c>
      <c r="H27" s="253">
        <f t="shared" si="3"/>
        <v>900</v>
      </c>
      <c r="I27" s="253">
        <f t="shared" si="3"/>
        <v>1456</v>
      </c>
      <c r="J27" s="253">
        <f>H27+I27</f>
        <v>2356</v>
      </c>
      <c r="K27" s="253">
        <f>SUM(K5:K26)</f>
        <v>61</v>
      </c>
      <c r="L27" s="253">
        <f>SUM(L5:L26)</f>
        <v>518</v>
      </c>
      <c r="M27" s="254">
        <f t="shared" si="2"/>
        <v>13.25</v>
      </c>
    </row>
    <row r="28" spans="1:13" x14ac:dyDescent="0.25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</sheetData>
  <mergeCells count="13">
    <mergeCell ref="H3:J3"/>
    <mergeCell ref="K3:K4"/>
    <mergeCell ref="L3:L4"/>
    <mergeCell ref="M3:M4"/>
    <mergeCell ref="A28:M28"/>
    <mergeCell ref="A3:A4"/>
    <mergeCell ref="B3:B4"/>
    <mergeCell ref="C3:C4"/>
    <mergeCell ref="D3:D4"/>
    <mergeCell ref="E3:E4"/>
    <mergeCell ref="F3:F4"/>
    <mergeCell ref="A1:M1"/>
    <mergeCell ref="A2:M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3F6E-D24B-4A2E-885B-A08F965C8966}">
  <dimension ref="A1:N47"/>
  <sheetViews>
    <sheetView tabSelected="1" topLeftCell="A19" workbookViewId="0">
      <selection activeCell="S16" sqref="S16"/>
    </sheetView>
  </sheetViews>
  <sheetFormatPr defaultRowHeight="15" x14ac:dyDescent="0.25"/>
  <cols>
    <col min="1" max="1" width="5.5703125" style="275" customWidth="1"/>
    <col min="2" max="2" width="18.85546875" style="94" customWidth="1"/>
    <col min="3" max="3" width="9.7109375" customWidth="1"/>
    <col min="4" max="4" width="14.42578125" customWidth="1"/>
    <col min="5" max="5" width="12.42578125" customWidth="1"/>
    <col min="6" max="6" width="12.85546875" customWidth="1"/>
    <col min="7" max="7" width="14" customWidth="1"/>
    <col min="8" max="8" width="17.7109375" customWidth="1"/>
    <col min="9" max="9" width="17.28515625" customWidth="1"/>
    <col min="10" max="10" width="17.7109375" customWidth="1"/>
    <col min="11" max="11" width="13.28515625" customWidth="1"/>
    <col min="12" max="12" width="18.140625" customWidth="1"/>
    <col min="13" max="13" width="12.42578125" customWidth="1"/>
    <col min="14" max="14" width="15.42578125" customWidth="1"/>
  </cols>
  <sheetData>
    <row r="1" spans="1:14" ht="23.25" x14ac:dyDescent="0.25">
      <c r="A1" s="258" t="s">
        <v>378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x14ac:dyDescent="0.25">
      <c r="A2" s="257" t="s">
        <v>400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x14ac:dyDescent="0.25">
      <c r="A3" s="259" t="s">
        <v>137</v>
      </c>
      <c r="B3" s="259" t="s">
        <v>401</v>
      </c>
      <c r="C3" s="259" t="s">
        <v>380</v>
      </c>
      <c r="D3" s="259" t="s">
        <v>402</v>
      </c>
      <c r="E3" s="259" t="s">
        <v>403</v>
      </c>
      <c r="F3" s="259" t="s">
        <v>382</v>
      </c>
      <c r="G3" s="259" t="s">
        <v>383</v>
      </c>
      <c r="H3" s="259" t="s">
        <v>388</v>
      </c>
      <c r="I3" s="260" t="s">
        <v>404</v>
      </c>
      <c r="J3" s="261"/>
      <c r="K3" s="262"/>
      <c r="L3" s="263" t="s">
        <v>405</v>
      </c>
      <c r="M3" s="263" t="s">
        <v>386</v>
      </c>
      <c r="N3" s="263" t="s">
        <v>406</v>
      </c>
    </row>
    <row r="4" spans="1:14" ht="45" x14ac:dyDescent="0.25">
      <c r="A4" s="259"/>
      <c r="B4" s="259"/>
      <c r="C4" s="259"/>
      <c r="D4" s="259"/>
      <c r="E4" s="259"/>
      <c r="F4" s="259"/>
      <c r="G4" s="259"/>
      <c r="H4" s="259"/>
      <c r="I4" s="264" t="s">
        <v>389</v>
      </c>
      <c r="J4" s="264" t="s">
        <v>390</v>
      </c>
      <c r="K4" s="264" t="s">
        <v>407</v>
      </c>
      <c r="L4" s="263"/>
      <c r="M4" s="263"/>
      <c r="N4" s="263"/>
    </row>
    <row r="5" spans="1:14" x14ac:dyDescent="0.25">
      <c r="A5" s="265">
        <v>1</v>
      </c>
      <c r="B5" s="266" t="s">
        <v>52</v>
      </c>
      <c r="C5" s="267">
        <v>30</v>
      </c>
      <c r="D5" s="268">
        <v>24</v>
      </c>
      <c r="E5" s="268">
        <v>15</v>
      </c>
      <c r="F5" s="268">
        <v>7</v>
      </c>
      <c r="G5" s="268">
        <v>7</v>
      </c>
      <c r="H5" s="269">
        <v>174</v>
      </c>
      <c r="I5" s="268">
        <v>13</v>
      </c>
      <c r="J5" s="268">
        <v>29</v>
      </c>
      <c r="K5" s="268">
        <f>I5+J5</f>
        <v>42</v>
      </c>
      <c r="L5" s="268">
        <f t="shared" ref="L5:L45" si="0">F5-G5</f>
        <v>0</v>
      </c>
      <c r="M5" s="268">
        <v>0</v>
      </c>
      <c r="N5" s="269">
        <f t="shared" ref="N5:N46" si="1">F5/C5*100</f>
        <v>23.333333333333332</v>
      </c>
    </row>
    <row r="6" spans="1:14" x14ac:dyDescent="0.25">
      <c r="A6" s="265">
        <v>2</v>
      </c>
      <c r="B6" s="266" t="s">
        <v>53</v>
      </c>
      <c r="C6" s="267">
        <v>67</v>
      </c>
      <c r="D6" s="268">
        <v>55</v>
      </c>
      <c r="E6" s="268">
        <v>55</v>
      </c>
      <c r="F6" s="268">
        <v>13</v>
      </c>
      <c r="G6" s="268">
        <v>7</v>
      </c>
      <c r="H6" s="269">
        <v>46.85</v>
      </c>
      <c r="I6" s="268">
        <v>54</v>
      </c>
      <c r="J6" s="268">
        <v>0</v>
      </c>
      <c r="K6" s="268">
        <f t="shared" ref="K6:K45" si="2">I6+J6</f>
        <v>54</v>
      </c>
      <c r="L6" s="268">
        <f t="shared" si="0"/>
        <v>6</v>
      </c>
      <c r="M6" s="268">
        <v>32</v>
      </c>
      <c r="N6" s="269">
        <f t="shared" si="1"/>
        <v>19.402985074626866</v>
      </c>
    </row>
    <row r="7" spans="1:14" x14ac:dyDescent="0.25">
      <c r="A7" s="265">
        <v>3</v>
      </c>
      <c r="B7" s="266" t="s">
        <v>274</v>
      </c>
      <c r="C7" s="270">
        <v>24</v>
      </c>
      <c r="D7" s="268">
        <v>0</v>
      </c>
      <c r="E7" s="268">
        <v>0</v>
      </c>
      <c r="F7" s="268">
        <v>0</v>
      </c>
      <c r="G7" s="268">
        <v>0</v>
      </c>
      <c r="H7" s="269">
        <v>0</v>
      </c>
      <c r="I7" s="268">
        <v>0</v>
      </c>
      <c r="J7" s="268">
        <v>10</v>
      </c>
      <c r="K7" s="268">
        <f t="shared" si="2"/>
        <v>10</v>
      </c>
      <c r="L7" s="268">
        <f t="shared" si="0"/>
        <v>0</v>
      </c>
      <c r="M7" s="268">
        <v>10</v>
      </c>
      <c r="N7" s="269">
        <f t="shared" si="1"/>
        <v>0</v>
      </c>
    </row>
    <row r="8" spans="1:14" x14ac:dyDescent="0.25">
      <c r="A8" s="265">
        <v>4</v>
      </c>
      <c r="B8" s="266" t="s">
        <v>54</v>
      </c>
      <c r="C8" s="270">
        <v>131</v>
      </c>
      <c r="D8" s="268">
        <v>23</v>
      </c>
      <c r="E8" s="268">
        <v>22</v>
      </c>
      <c r="F8" s="268">
        <v>5</v>
      </c>
      <c r="G8" s="268">
        <v>3</v>
      </c>
      <c r="H8" s="269">
        <v>18.439999999999998</v>
      </c>
      <c r="I8" s="268">
        <v>22</v>
      </c>
      <c r="J8" s="268">
        <v>80</v>
      </c>
      <c r="K8" s="268">
        <f t="shared" si="2"/>
        <v>102</v>
      </c>
      <c r="L8" s="268">
        <f t="shared" si="0"/>
        <v>2</v>
      </c>
      <c r="M8" s="268">
        <v>5</v>
      </c>
      <c r="N8" s="269">
        <f t="shared" si="1"/>
        <v>3.8167938931297711</v>
      </c>
    </row>
    <row r="9" spans="1:14" x14ac:dyDescent="0.25">
      <c r="A9" s="265">
        <v>5</v>
      </c>
      <c r="B9" s="266" t="s">
        <v>55</v>
      </c>
      <c r="C9" s="270">
        <v>46</v>
      </c>
      <c r="D9" s="268">
        <v>36</v>
      </c>
      <c r="E9" s="268">
        <v>22</v>
      </c>
      <c r="F9" s="268">
        <v>4</v>
      </c>
      <c r="G9" s="268">
        <v>4</v>
      </c>
      <c r="H9" s="269">
        <v>20.45</v>
      </c>
      <c r="I9" s="268">
        <v>22</v>
      </c>
      <c r="J9" s="268">
        <v>44</v>
      </c>
      <c r="K9" s="268">
        <f t="shared" si="2"/>
        <v>66</v>
      </c>
      <c r="L9" s="268">
        <f t="shared" si="0"/>
        <v>0</v>
      </c>
      <c r="M9" s="268">
        <v>11</v>
      </c>
      <c r="N9" s="269">
        <f t="shared" si="1"/>
        <v>8.695652173913043</v>
      </c>
    </row>
    <row r="10" spans="1:14" x14ac:dyDescent="0.25">
      <c r="A10" s="265">
        <v>6</v>
      </c>
      <c r="B10" s="266" t="s">
        <v>56</v>
      </c>
      <c r="C10" s="270">
        <v>34</v>
      </c>
      <c r="D10" s="268">
        <v>12</v>
      </c>
      <c r="E10" s="268">
        <v>12</v>
      </c>
      <c r="F10" s="268">
        <v>0</v>
      </c>
      <c r="G10" s="268">
        <v>0</v>
      </c>
      <c r="H10" s="269">
        <v>0</v>
      </c>
      <c r="I10" s="268">
        <v>12</v>
      </c>
      <c r="J10" s="268">
        <v>87</v>
      </c>
      <c r="K10" s="268">
        <f t="shared" si="2"/>
        <v>99</v>
      </c>
      <c r="L10" s="268">
        <f t="shared" si="0"/>
        <v>0</v>
      </c>
      <c r="M10" s="268">
        <v>0</v>
      </c>
      <c r="N10" s="269">
        <f t="shared" si="1"/>
        <v>0</v>
      </c>
    </row>
    <row r="11" spans="1:14" x14ac:dyDescent="0.25">
      <c r="A11" s="265">
        <v>7</v>
      </c>
      <c r="B11" s="266" t="s">
        <v>275</v>
      </c>
      <c r="C11" s="270">
        <v>22</v>
      </c>
      <c r="D11" s="268">
        <v>15</v>
      </c>
      <c r="E11" s="268">
        <v>9</v>
      </c>
      <c r="F11" s="268">
        <v>7</v>
      </c>
      <c r="G11" s="268">
        <v>4</v>
      </c>
      <c r="H11" s="269">
        <v>123.1</v>
      </c>
      <c r="I11" s="268">
        <v>9</v>
      </c>
      <c r="J11" s="268">
        <v>17</v>
      </c>
      <c r="K11" s="268">
        <f t="shared" si="2"/>
        <v>26</v>
      </c>
      <c r="L11" s="268">
        <f t="shared" si="0"/>
        <v>3</v>
      </c>
      <c r="M11" s="268">
        <v>10</v>
      </c>
      <c r="N11" s="269">
        <f t="shared" si="1"/>
        <v>31.818181818181817</v>
      </c>
    </row>
    <row r="12" spans="1:14" x14ac:dyDescent="0.25">
      <c r="A12" s="265">
        <v>8</v>
      </c>
      <c r="B12" s="266" t="s">
        <v>57</v>
      </c>
      <c r="C12" s="270">
        <v>35</v>
      </c>
      <c r="D12" s="268">
        <v>15</v>
      </c>
      <c r="E12" s="268">
        <v>15</v>
      </c>
      <c r="F12" s="268">
        <v>3</v>
      </c>
      <c r="G12" s="268">
        <v>3</v>
      </c>
      <c r="H12" s="269">
        <v>183.5</v>
      </c>
      <c r="I12" s="268">
        <v>15</v>
      </c>
      <c r="J12" s="268">
        <v>20</v>
      </c>
      <c r="K12" s="268">
        <f t="shared" si="2"/>
        <v>35</v>
      </c>
      <c r="L12" s="268">
        <f t="shared" si="0"/>
        <v>0</v>
      </c>
      <c r="M12" s="268">
        <v>2</v>
      </c>
      <c r="N12" s="269">
        <f t="shared" si="1"/>
        <v>8.5714285714285712</v>
      </c>
    </row>
    <row r="13" spans="1:14" x14ac:dyDescent="0.25">
      <c r="A13" s="265">
        <v>9</v>
      </c>
      <c r="B13" s="266" t="s">
        <v>58</v>
      </c>
      <c r="C13" s="270">
        <v>52</v>
      </c>
      <c r="D13" s="268">
        <v>30</v>
      </c>
      <c r="E13" s="268">
        <v>24</v>
      </c>
      <c r="F13" s="268">
        <v>3</v>
      </c>
      <c r="G13" s="268">
        <v>0</v>
      </c>
      <c r="H13" s="269">
        <v>0</v>
      </c>
      <c r="I13" s="268">
        <v>23</v>
      </c>
      <c r="J13" s="268">
        <v>46</v>
      </c>
      <c r="K13" s="268">
        <f t="shared" si="2"/>
        <v>69</v>
      </c>
      <c r="L13" s="268">
        <f t="shared" si="0"/>
        <v>3</v>
      </c>
      <c r="M13" s="268">
        <v>13</v>
      </c>
      <c r="N13" s="269">
        <f t="shared" si="1"/>
        <v>5.7692307692307692</v>
      </c>
    </row>
    <row r="14" spans="1:14" x14ac:dyDescent="0.25">
      <c r="A14" s="265">
        <v>10</v>
      </c>
      <c r="B14" s="266" t="s">
        <v>408</v>
      </c>
      <c r="C14" s="270">
        <v>48</v>
      </c>
      <c r="D14" s="268">
        <v>33</v>
      </c>
      <c r="E14" s="268">
        <v>27</v>
      </c>
      <c r="F14" s="268">
        <v>8</v>
      </c>
      <c r="G14" s="268">
        <v>7</v>
      </c>
      <c r="H14" s="269">
        <v>41.54</v>
      </c>
      <c r="I14" s="268">
        <v>26</v>
      </c>
      <c r="J14" s="268">
        <v>22</v>
      </c>
      <c r="K14" s="268">
        <f t="shared" si="2"/>
        <v>48</v>
      </c>
      <c r="L14" s="268">
        <f t="shared" si="0"/>
        <v>1</v>
      </c>
      <c r="M14" s="268">
        <v>26</v>
      </c>
      <c r="N14" s="269">
        <f t="shared" si="1"/>
        <v>16.666666666666664</v>
      </c>
    </row>
    <row r="15" spans="1:14" x14ac:dyDescent="0.25">
      <c r="A15" s="265">
        <v>11</v>
      </c>
      <c r="B15" s="266" t="s">
        <v>60</v>
      </c>
      <c r="C15" s="270">
        <v>41</v>
      </c>
      <c r="D15" s="268">
        <v>6</v>
      </c>
      <c r="E15" s="268">
        <v>6</v>
      </c>
      <c r="F15" s="268">
        <v>5</v>
      </c>
      <c r="G15" s="268">
        <v>3</v>
      </c>
      <c r="H15" s="269">
        <v>729.47</v>
      </c>
      <c r="I15" s="268">
        <v>5</v>
      </c>
      <c r="J15" s="268">
        <v>3</v>
      </c>
      <c r="K15" s="268">
        <f t="shared" si="2"/>
        <v>8</v>
      </c>
      <c r="L15" s="268">
        <f t="shared" si="0"/>
        <v>2</v>
      </c>
      <c r="M15" s="268">
        <v>10</v>
      </c>
      <c r="N15" s="269">
        <f t="shared" si="1"/>
        <v>12.195121951219512</v>
      </c>
    </row>
    <row r="16" spans="1:14" x14ac:dyDescent="0.25">
      <c r="A16" s="265">
        <v>12</v>
      </c>
      <c r="B16" s="266" t="s">
        <v>61</v>
      </c>
      <c r="C16" s="270">
        <v>42</v>
      </c>
      <c r="D16" s="268">
        <v>20</v>
      </c>
      <c r="E16" s="268">
        <v>20</v>
      </c>
      <c r="F16" s="268">
        <v>0</v>
      </c>
      <c r="G16" s="268">
        <v>0</v>
      </c>
      <c r="H16" s="269">
        <v>0</v>
      </c>
      <c r="I16" s="268">
        <v>19</v>
      </c>
      <c r="J16" s="268">
        <v>3</v>
      </c>
      <c r="K16" s="268">
        <f t="shared" si="2"/>
        <v>22</v>
      </c>
      <c r="L16" s="268">
        <f t="shared" si="0"/>
        <v>0</v>
      </c>
      <c r="M16" s="268">
        <v>5</v>
      </c>
      <c r="N16" s="269">
        <f t="shared" si="1"/>
        <v>0</v>
      </c>
    </row>
    <row r="17" spans="1:14" x14ac:dyDescent="0.25">
      <c r="A17" s="265">
        <v>13</v>
      </c>
      <c r="B17" s="266" t="s">
        <v>62</v>
      </c>
      <c r="C17" s="270">
        <v>43</v>
      </c>
      <c r="D17" s="268">
        <v>37</v>
      </c>
      <c r="E17" s="268">
        <v>38</v>
      </c>
      <c r="F17" s="268">
        <v>6</v>
      </c>
      <c r="G17" s="268">
        <v>4</v>
      </c>
      <c r="H17" s="269">
        <v>28.9</v>
      </c>
      <c r="I17" s="268">
        <v>32</v>
      </c>
      <c r="J17" s="268">
        <v>38</v>
      </c>
      <c r="K17" s="268">
        <f t="shared" si="2"/>
        <v>70</v>
      </c>
      <c r="L17" s="268">
        <f t="shared" si="0"/>
        <v>2</v>
      </c>
      <c r="M17" s="268">
        <v>23</v>
      </c>
      <c r="N17" s="269">
        <f t="shared" si="1"/>
        <v>13.953488372093023</v>
      </c>
    </row>
    <row r="18" spans="1:14" x14ac:dyDescent="0.25">
      <c r="A18" s="265">
        <v>14</v>
      </c>
      <c r="B18" s="266" t="s">
        <v>63</v>
      </c>
      <c r="C18" s="270">
        <v>74</v>
      </c>
      <c r="D18" s="268">
        <v>48</v>
      </c>
      <c r="E18" s="268">
        <v>47</v>
      </c>
      <c r="F18" s="268">
        <v>16</v>
      </c>
      <c r="G18" s="268">
        <v>4</v>
      </c>
      <c r="H18" s="269">
        <v>54.57</v>
      </c>
      <c r="I18" s="268">
        <v>35</v>
      </c>
      <c r="J18" s="268">
        <v>26</v>
      </c>
      <c r="K18" s="268">
        <f t="shared" si="2"/>
        <v>61</v>
      </c>
      <c r="L18" s="268">
        <f t="shared" si="0"/>
        <v>12</v>
      </c>
      <c r="M18" s="268">
        <v>40</v>
      </c>
      <c r="N18" s="269">
        <f t="shared" si="1"/>
        <v>21.621621621621621</v>
      </c>
    </row>
    <row r="19" spans="1:14" x14ac:dyDescent="0.25">
      <c r="A19" s="265">
        <v>15</v>
      </c>
      <c r="B19" s="266" t="s">
        <v>276</v>
      </c>
      <c r="C19" s="270">
        <v>23</v>
      </c>
      <c r="D19" s="268">
        <v>8</v>
      </c>
      <c r="E19" s="268">
        <v>8</v>
      </c>
      <c r="F19" s="268">
        <v>0</v>
      </c>
      <c r="G19" s="268">
        <v>0</v>
      </c>
      <c r="H19" s="269">
        <v>0</v>
      </c>
      <c r="I19" s="268">
        <v>8</v>
      </c>
      <c r="J19" s="268">
        <v>4</v>
      </c>
      <c r="K19" s="268">
        <f t="shared" si="2"/>
        <v>12</v>
      </c>
      <c r="L19" s="268">
        <f t="shared" si="0"/>
        <v>0</v>
      </c>
      <c r="M19" s="268">
        <v>1</v>
      </c>
      <c r="N19" s="269">
        <f t="shared" si="1"/>
        <v>0</v>
      </c>
    </row>
    <row r="20" spans="1:14" x14ac:dyDescent="0.25">
      <c r="A20" s="265">
        <v>16</v>
      </c>
      <c r="B20" s="266" t="s">
        <v>64</v>
      </c>
      <c r="C20" s="270">
        <v>29</v>
      </c>
      <c r="D20" s="268">
        <v>21</v>
      </c>
      <c r="E20" s="268">
        <v>20</v>
      </c>
      <c r="F20" s="268">
        <v>0</v>
      </c>
      <c r="G20" s="268">
        <v>0</v>
      </c>
      <c r="H20" s="269">
        <v>0</v>
      </c>
      <c r="I20" s="268">
        <v>20</v>
      </c>
      <c r="J20" s="268">
        <v>20</v>
      </c>
      <c r="K20" s="268">
        <f t="shared" si="2"/>
        <v>40</v>
      </c>
      <c r="L20" s="268">
        <f t="shared" si="0"/>
        <v>0</v>
      </c>
      <c r="M20" s="268">
        <v>0</v>
      </c>
      <c r="N20" s="269">
        <f t="shared" si="1"/>
        <v>0</v>
      </c>
    </row>
    <row r="21" spans="1:14" x14ac:dyDescent="0.25">
      <c r="A21" s="265">
        <v>17</v>
      </c>
      <c r="B21" s="266" t="s">
        <v>409</v>
      </c>
      <c r="C21" s="270">
        <v>34</v>
      </c>
      <c r="D21" s="268">
        <v>12</v>
      </c>
      <c r="E21" s="268">
        <v>12</v>
      </c>
      <c r="F21" s="268">
        <v>1</v>
      </c>
      <c r="G21" s="268">
        <v>1</v>
      </c>
      <c r="H21" s="269">
        <v>10</v>
      </c>
      <c r="I21" s="268">
        <v>12</v>
      </c>
      <c r="J21" s="268">
        <v>27</v>
      </c>
      <c r="K21" s="268">
        <f t="shared" si="2"/>
        <v>39</v>
      </c>
      <c r="L21" s="268">
        <f t="shared" si="0"/>
        <v>0</v>
      </c>
      <c r="M21" s="268">
        <v>0</v>
      </c>
      <c r="N21" s="269">
        <f t="shared" si="1"/>
        <v>2.9411764705882351</v>
      </c>
    </row>
    <row r="22" spans="1:14" x14ac:dyDescent="0.25">
      <c r="A22" s="265">
        <v>18</v>
      </c>
      <c r="B22" s="266" t="s">
        <v>65</v>
      </c>
      <c r="C22" s="270">
        <v>93</v>
      </c>
      <c r="D22" s="268">
        <v>17</v>
      </c>
      <c r="E22" s="268">
        <v>17</v>
      </c>
      <c r="F22" s="268">
        <v>0</v>
      </c>
      <c r="G22" s="268">
        <v>0</v>
      </c>
      <c r="H22" s="269">
        <v>0</v>
      </c>
      <c r="I22" s="268">
        <v>17</v>
      </c>
      <c r="J22" s="268">
        <v>102</v>
      </c>
      <c r="K22" s="268">
        <f t="shared" si="2"/>
        <v>119</v>
      </c>
      <c r="L22" s="268">
        <f t="shared" si="0"/>
        <v>0</v>
      </c>
      <c r="M22" s="268">
        <v>1</v>
      </c>
      <c r="N22" s="269">
        <f t="shared" si="1"/>
        <v>0</v>
      </c>
    </row>
    <row r="23" spans="1:14" x14ac:dyDescent="0.25">
      <c r="A23" s="265">
        <v>19</v>
      </c>
      <c r="B23" s="266" t="s">
        <v>67</v>
      </c>
      <c r="C23" s="270">
        <v>48</v>
      </c>
      <c r="D23" s="268">
        <v>17</v>
      </c>
      <c r="E23" s="268">
        <v>14</v>
      </c>
      <c r="F23" s="268">
        <v>7</v>
      </c>
      <c r="G23" s="268">
        <v>4</v>
      </c>
      <c r="H23" s="269">
        <v>66.02</v>
      </c>
      <c r="I23" s="268">
        <v>13</v>
      </c>
      <c r="J23" s="268">
        <v>24</v>
      </c>
      <c r="K23" s="268">
        <f t="shared" si="2"/>
        <v>37</v>
      </c>
      <c r="L23" s="268">
        <f t="shared" si="0"/>
        <v>3</v>
      </c>
      <c r="M23" s="268">
        <v>21</v>
      </c>
      <c r="N23" s="269">
        <f t="shared" si="1"/>
        <v>14.583333333333334</v>
      </c>
    </row>
    <row r="24" spans="1:14" x14ac:dyDescent="0.25">
      <c r="A24" s="265">
        <v>20</v>
      </c>
      <c r="B24" s="266" t="s">
        <v>68</v>
      </c>
      <c r="C24" s="270">
        <v>138</v>
      </c>
      <c r="D24" s="270">
        <v>154</v>
      </c>
      <c r="E24" s="270">
        <v>85</v>
      </c>
      <c r="F24" s="270">
        <v>40</v>
      </c>
      <c r="G24" s="270">
        <v>40</v>
      </c>
      <c r="H24" s="270">
        <v>3018.12</v>
      </c>
      <c r="I24" s="270">
        <v>83</v>
      </c>
      <c r="J24" s="270">
        <v>124</v>
      </c>
      <c r="K24" s="268">
        <v>207</v>
      </c>
      <c r="L24" s="268">
        <v>0</v>
      </c>
      <c r="M24" s="270">
        <v>14</v>
      </c>
      <c r="N24" s="269">
        <v>28.985507246376812</v>
      </c>
    </row>
    <row r="25" spans="1:14" x14ac:dyDescent="0.25">
      <c r="A25" s="265">
        <v>21</v>
      </c>
      <c r="B25" s="266" t="s">
        <v>69</v>
      </c>
      <c r="C25" s="270">
        <v>12</v>
      </c>
      <c r="D25" s="268">
        <v>16</v>
      </c>
      <c r="E25" s="268">
        <v>12</v>
      </c>
      <c r="F25" s="268">
        <v>2</v>
      </c>
      <c r="G25" s="268">
        <v>2</v>
      </c>
      <c r="H25" s="269">
        <v>38.9</v>
      </c>
      <c r="I25" s="268">
        <v>12</v>
      </c>
      <c r="J25" s="268">
        <v>7</v>
      </c>
      <c r="K25" s="268">
        <f t="shared" si="2"/>
        <v>19</v>
      </c>
      <c r="L25" s="268">
        <f t="shared" si="0"/>
        <v>0</v>
      </c>
      <c r="M25" s="268">
        <v>5</v>
      </c>
      <c r="N25" s="269">
        <f t="shared" si="1"/>
        <v>16.666666666666664</v>
      </c>
    </row>
    <row r="26" spans="1:14" x14ac:dyDescent="0.25">
      <c r="A26" s="265">
        <v>22</v>
      </c>
      <c r="B26" s="266" t="s">
        <v>70</v>
      </c>
      <c r="C26" s="270">
        <v>51</v>
      </c>
      <c r="D26" s="268">
        <v>23</v>
      </c>
      <c r="E26" s="268">
        <v>23</v>
      </c>
      <c r="F26" s="268">
        <v>4</v>
      </c>
      <c r="G26" s="268">
        <v>4</v>
      </c>
      <c r="H26" s="269">
        <v>141.4</v>
      </c>
      <c r="I26" s="268">
        <v>18</v>
      </c>
      <c r="J26" s="268">
        <v>29</v>
      </c>
      <c r="K26" s="268">
        <f t="shared" si="2"/>
        <v>47</v>
      </c>
      <c r="L26" s="268">
        <f t="shared" si="0"/>
        <v>0</v>
      </c>
      <c r="M26" s="268">
        <v>9</v>
      </c>
      <c r="N26" s="269">
        <f t="shared" si="1"/>
        <v>7.8431372549019605</v>
      </c>
    </row>
    <row r="27" spans="1:14" x14ac:dyDescent="0.25">
      <c r="A27" s="265">
        <v>23</v>
      </c>
      <c r="B27" s="266" t="s">
        <v>71</v>
      </c>
      <c r="C27" s="270">
        <v>40</v>
      </c>
      <c r="D27" s="268">
        <v>25</v>
      </c>
      <c r="E27" s="268">
        <v>25</v>
      </c>
      <c r="F27" s="268">
        <v>8</v>
      </c>
      <c r="G27" s="268">
        <v>3</v>
      </c>
      <c r="H27" s="269">
        <v>24.06</v>
      </c>
      <c r="I27" s="268">
        <v>21</v>
      </c>
      <c r="J27" s="268">
        <v>21</v>
      </c>
      <c r="K27" s="268">
        <f t="shared" si="2"/>
        <v>42</v>
      </c>
      <c r="L27" s="268">
        <f t="shared" si="0"/>
        <v>5</v>
      </c>
      <c r="M27" s="268">
        <v>25</v>
      </c>
      <c r="N27" s="269">
        <f t="shared" si="1"/>
        <v>20</v>
      </c>
    </row>
    <row r="28" spans="1:14" x14ac:dyDescent="0.25">
      <c r="A28" s="265">
        <v>24</v>
      </c>
      <c r="B28" s="266" t="s">
        <v>72</v>
      </c>
      <c r="C28" s="270">
        <v>37</v>
      </c>
      <c r="D28" s="268">
        <v>20</v>
      </c>
      <c r="E28" s="268">
        <v>20</v>
      </c>
      <c r="F28" s="268">
        <v>5</v>
      </c>
      <c r="G28" s="268">
        <v>5</v>
      </c>
      <c r="H28" s="269">
        <v>186.2</v>
      </c>
      <c r="I28" s="268">
        <v>20</v>
      </c>
      <c r="J28" s="268">
        <v>9</v>
      </c>
      <c r="K28" s="268">
        <f t="shared" si="2"/>
        <v>29</v>
      </c>
      <c r="L28" s="268">
        <f t="shared" si="0"/>
        <v>0</v>
      </c>
      <c r="M28" s="268">
        <v>37</v>
      </c>
      <c r="N28" s="269">
        <f t="shared" si="1"/>
        <v>13.513513513513514</v>
      </c>
    </row>
    <row r="29" spans="1:14" x14ac:dyDescent="0.25">
      <c r="A29" s="265">
        <v>25</v>
      </c>
      <c r="B29" s="266" t="s">
        <v>73</v>
      </c>
      <c r="C29" s="270">
        <v>54</v>
      </c>
      <c r="D29" s="268">
        <v>27</v>
      </c>
      <c r="E29" s="268">
        <v>21</v>
      </c>
      <c r="F29" s="268">
        <v>4</v>
      </c>
      <c r="G29" s="268">
        <v>3</v>
      </c>
      <c r="H29" s="269">
        <v>122.95</v>
      </c>
      <c r="I29" s="268">
        <v>18</v>
      </c>
      <c r="J29" s="268">
        <v>86</v>
      </c>
      <c r="K29" s="268">
        <f t="shared" si="2"/>
        <v>104</v>
      </c>
      <c r="L29" s="268">
        <f t="shared" si="0"/>
        <v>1</v>
      </c>
      <c r="M29" s="268">
        <v>4</v>
      </c>
      <c r="N29" s="269">
        <f t="shared" si="1"/>
        <v>7.4074074074074066</v>
      </c>
    </row>
    <row r="30" spans="1:14" x14ac:dyDescent="0.25">
      <c r="A30" s="265">
        <v>26</v>
      </c>
      <c r="B30" s="266" t="s">
        <v>74</v>
      </c>
      <c r="C30" s="270">
        <v>63</v>
      </c>
      <c r="D30" s="268">
        <v>28</v>
      </c>
      <c r="E30" s="268">
        <v>23</v>
      </c>
      <c r="F30" s="268">
        <v>5</v>
      </c>
      <c r="G30" s="268">
        <v>1</v>
      </c>
      <c r="H30" s="269">
        <v>44.38</v>
      </c>
      <c r="I30" s="268">
        <v>23</v>
      </c>
      <c r="J30" s="268">
        <v>0</v>
      </c>
      <c r="K30" s="268">
        <f t="shared" si="2"/>
        <v>23</v>
      </c>
      <c r="L30" s="268">
        <f t="shared" si="0"/>
        <v>4</v>
      </c>
      <c r="M30" s="268">
        <v>3</v>
      </c>
      <c r="N30" s="269">
        <f t="shared" si="1"/>
        <v>7.9365079365079358</v>
      </c>
    </row>
    <row r="31" spans="1:14" x14ac:dyDescent="0.25">
      <c r="A31" s="265">
        <v>27</v>
      </c>
      <c r="B31" s="266" t="s">
        <v>410</v>
      </c>
      <c r="C31" s="270">
        <v>24</v>
      </c>
      <c r="D31" s="268">
        <v>10</v>
      </c>
      <c r="E31" s="268">
        <v>10</v>
      </c>
      <c r="F31" s="268">
        <v>4</v>
      </c>
      <c r="G31" s="268">
        <v>3</v>
      </c>
      <c r="H31" s="269">
        <v>19.990000000000002</v>
      </c>
      <c r="I31" s="268">
        <v>8</v>
      </c>
      <c r="J31" s="268">
        <v>1</v>
      </c>
      <c r="K31" s="268">
        <f t="shared" si="2"/>
        <v>9</v>
      </c>
      <c r="L31" s="268">
        <f t="shared" si="0"/>
        <v>1</v>
      </c>
      <c r="M31" s="268">
        <v>41</v>
      </c>
      <c r="N31" s="269">
        <f t="shared" si="1"/>
        <v>16.666666666666664</v>
      </c>
    </row>
    <row r="32" spans="1:14" x14ac:dyDescent="0.25">
      <c r="A32" s="265">
        <v>28</v>
      </c>
      <c r="B32" s="266" t="s">
        <v>75</v>
      </c>
      <c r="C32" s="270">
        <v>56</v>
      </c>
      <c r="D32" s="268">
        <v>17</v>
      </c>
      <c r="E32" s="268">
        <v>14</v>
      </c>
      <c r="F32" s="268">
        <v>3</v>
      </c>
      <c r="G32" s="268">
        <v>2</v>
      </c>
      <c r="H32" s="269">
        <v>27.8</v>
      </c>
      <c r="I32" s="268">
        <v>12</v>
      </c>
      <c r="J32" s="268">
        <v>37</v>
      </c>
      <c r="K32" s="268">
        <f t="shared" si="2"/>
        <v>49</v>
      </c>
      <c r="L32" s="268">
        <f t="shared" si="0"/>
        <v>1</v>
      </c>
      <c r="M32" s="268">
        <v>2</v>
      </c>
      <c r="N32" s="269">
        <f t="shared" si="1"/>
        <v>5.3571428571428568</v>
      </c>
    </row>
    <row r="33" spans="1:14" x14ac:dyDescent="0.25">
      <c r="A33" s="265">
        <v>29</v>
      </c>
      <c r="B33" s="266" t="s">
        <v>279</v>
      </c>
      <c r="C33" s="270">
        <v>32</v>
      </c>
      <c r="D33" s="268">
        <v>2</v>
      </c>
      <c r="E33" s="268">
        <v>0</v>
      </c>
      <c r="F33" s="268">
        <v>0</v>
      </c>
      <c r="G33" s="268">
        <v>0</v>
      </c>
      <c r="H33" s="269">
        <v>0</v>
      </c>
      <c r="I33" s="268">
        <v>0</v>
      </c>
      <c r="J33" s="268">
        <v>6</v>
      </c>
      <c r="K33" s="268">
        <f t="shared" si="2"/>
        <v>6</v>
      </c>
      <c r="L33" s="268">
        <f t="shared" si="0"/>
        <v>0</v>
      </c>
      <c r="M33" s="268">
        <v>0</v>
      </c>
      <c r="N33" s="269">
        <f t="shared" si="1"/>
        <v>0</v>
      </c>
    </row>
    <row r="34" spans="1:14" x14ac:dyDescent="0.25">
      <c r="A34" s="265">
        <v>30</v>
      </c>
      <c r="B34" s="266" t="s">
        <v>76</v>
      </c>
      <c r="C34" s="270">
        <v>35</v>
      </c>
      <c r="D34" s="268">
        <v>16</v>
      </c>
      <c r="E34" s="268">
        <v>16</v>
      </c>
      <c r="F34" s="268">
        <v>2</v>
      </c>
      <c r="G34" s="268">
        <v>2</v>
      </c>
      <c r="H34" s="269">
        <v>20</v>
      </c>
      <c r="I34" s="268">
        <v>16</v>
      </c>
      <c r="J34" s="268">
        <v>41</v>
      </c>
      <c r="K34" s="268">
        <f t="shared" si="2"/>
        <v>57</v>
      </c>
      <c r="L34" s="268">
        <f t="shared" si="0"/>
        <v>0</v>
      </c>
      <c r="M34" s="268">
        <v>0</v>
      </c>
      <c r="N34" s="269">
        <f t="shared" si="1"/>
        <v>5.7142857142857144</v>
      </c>
    </row>
    <row r="35" spans="1:14" x14ac:dyDescent="0.25">
      <c r="A35" s="265">
        <v>31</v>
      </c>
      <c r="B35" s="266" t="s">
        <v>77</v>
      </c>
      <c r="C35" s="270">
        <v>35</v>
      </c>
      <c r="D35" s="268">
        <v>18</v>
      </c>
      <c r="E35" s="268">
        <v>18</v>
      </c>
      <c r="F35" s="268">
        <v>6</v>
      </c>
      <c r="G35" s="268">
        <v>4</v>
      </c>
      <c r="H35" s="269">
        <v>23.85</v>
      </c>
      <c r="I35" s="268">
        <v>16</v>
      </c>
      <c r="J35" s="268">
        <v>64</v>
      </c>
      <c r="K35" s="268">
        <f t="shared" si="2"/>
        <v>80</v>
      </c>
      <c r="L35" s="268">
        <f t="shared" si="0"/>
        <v>2</v>
      </c>
      <c r="M35" s="268">
        <v>8</v>
      </c>
      <c r="N35" s="269">
        <f t="shared" si="1"/>
        <v>17.142857142857142</v>
      </c>
    </row>
    <row r="36" spans="1:14" x14ac:dyDescent="0.25">
      <c r="A36" s="265">
        <v>32</v>
      </c>
      <c r="B36" s="266" t="s">
        <v>280</v>
      </c>
      <c r="C36" s="270">
        <v>14</v>
      </c>
      <c r="D36" s="268">
        <v>13</v>
      </c>
      <c r="E36" s="268">
        <v>13</v>
      </c>
      <c r="F36" s="268">
        <v>2</v>
      </c>
      <c r="G36" s="268">
        <v>2</v>
      </c>
      <c r="H36" s="269">
        <v>21.9</v>
      </c>
      <c r="I36" s="268">
        <v>11</v>
      </c>
      <c r="J36" s="268">
        <v>49</v>
      </c>
      <c r="K36" s="268">
        <f t="shared" si="2"/>
        <v>60</v>
      </c>
      <c r="L36" s="268">
        <f t="shared" si="0"/>
        <v>0</v>
      </c>
      <c r="M36" s="268">
        <v>0</v>
      </c>
      <c r="N36" s="269">
        <f t="shared" si="1"/>
        <v>14.285714285714285</v>
      </c>
    </row>
    <row r="37" spans="1:14" x14ac:dyDescent="0.25">
      <c r="A37" s="265">
        <v>33</v>
      </c>
      <c r="B37" s="266" t="s">
        <v>78</v>
      </c>
      <c r="C37" s="270">
        <v>55</v>
      </c>
      <c r="D37" s="268">
        <v>5</v>
      </c>
      <c r="E37" s="268">
        <v>4</v>
      </c>
      <c r="F37" s="268">
        <v>4</v>
      </c>
      <c r="G37" s="268">
        <v>4</v>
      </c>
      <c r="H37" s="269">
        <v>30.15</v>
      </c>
      <c r="I37" s="268">
        <v>4</v>
      </c>
      <c r="J37" s="268">
        <v>7</v>
      </c>
      <c r="K37" s="268">
        <f t="shared" si="2"/>
        <v>11</v>
      </c>
      <c r="L37" s="268">
        <f t="shared" si="0"/>
        <v>0</v>
      </c>
      <c r="M37" s="268">
        <v>2</v>
      </c>
      <c r="N37" s="269">
        <f t="shared" si="1"/>
        <v>7.2727272727272725</v>
      </c>
    </row>
    <row r="38" spans="1:14" x14ac:dyDescent="0.25">
      <c r="A38" s="265">
        <v>34</v>
      </c>
      <c r="B38" s="266" t="s">
        <v>79</v>
      </c>
      <c r="C38" s="270">
        <v>28</v>
      </c>
      <c r="D38" s="268">
        <v>10</v>
      </c>
      <c r="E38" s="268">
        <v>9</v>
      </c>
      <c r="F38" s="268">
        <v>6</v>
      </c>
      <c r="G38" s="268">
        <v>5</v>
      </c>
      <c r="H38" s="269">
        <v>41</v>
      </c>
      <c r="I38" s="268">
        <v>5</v>
      </c>
      <c r="J38" s="268">
        <v>48</v>
      </c>
      <c r="K38" s="268">
        <f t="shared" si="2"/>
        <v>53</v>
      </c>
      <c r="L38" s="268">
        <f t="shared" si="0"/>
        <v>1</v>
      </c>
      <c r="M38" s="268">
        <v>0</v>
      </c>
      <c r="N38" s="269">
        <f t="shared" si="1"/>
        <v>21.428571428571427</v>
      </c>
    </row>
    <row r="39" spans="1:14" x14ac:dyDescent="0.25">
      <c r="A39" s="265">
        <v>35</v>
      </c>
      <c r="B39" s="266" t="s">
        <v>411</v>
      </c>
      <c r="C39" s="270">
        <v>35</v>
      </c>
      <c r="D39" s="268">
        <v>2</v>
      </c>
      <c r="E39" s="268">
        <v>1</v>
      </c>
      <c r="F39" s="268">
        <v>0</v>
      </c>
      <c r="G39" s="268">
        <v>0</v>
      </c>
      <c r="H39" s="269">
        <v>0</v>
      </c>
      <c r="I39" s="268">
        <v>1</v>
      </c>
      <c r="J39" s="268">
        <v>8</v>
      </c>
      <c r="K39" s="268">
        <f t="shared" si="2"/>
        <v>9</v>
      </c>
      <c r="L39" s="268">
        <f t="shared" si="0"/>
        <v>0</v>
      </c>
      <c r="M39" s="268">
        <v>0</v>
      </c>
      <c r="N39" s="269">
        <f t="shared" si="1"/>
        <v>0</v>
      </c>
    </row>
    <row r="40" spans="1:14" x14ac:dyDescent="0.25">
      <c r="A40" s="265">
        <v>36</v>
      </c>
      <c r="B40" s="266" t="s">
        <v>80</v>
      </c>
      <c r="C40" s="270">
        <v>52</v>
      </c>
      <c r="D40" s="268">
        <v>73</v>
      </c>
      <c r="E40" s="268">
        <v>73</v>
      </c>
      <c r="F40" s="268">
        <v>40</v>
      </c>
      <c r="G40" s="268">
        <v>40</v>
      </c>
      <c r="H40" s="269">
        <v>449.25</v>
      </c>
      <c r="I40" s="268">
        <v>64</v>
      </c>
      <c r="J40" s="268">
        <v>23</v>
      </c>
      <c r="K40" s="268">
        <f t="shared" si="2"/>
        <v>87</v>
      </c>
      <c r="L40" s="268">
        <f t="shared" si="0"/>
        <v>0</v>
      </c>
      <c r="M40" s="268">
        <v>68</v>
      </c>
      <c r="N40" s="269">
        <f t="shared" si="1"/>
        <v>76.923076923076934</v>
      </c>
    </row>
    <row r="41" spans="1:14" x14ac:dyDescent="0.25">
      <c r="A41" s="265">
        <v>37</v>
      </c>
      <c r="B41" s="266" t="s">
        <v>81</v>
      </c>
      <c r="C41" s="270">
        <v>47</v>
      </c>
      <c r="D41" s="268">
        <v>48</v>
      </c>
      <c r="E41" s="268">
        <v>44</v>
      </c>
      <c r="F41" s="268">
        <v>20</v>
      </c>
      <c r="G41" s="268">
        <v>14</v>
      </c>
      <c r="H41" s="269">
        <v>186</v>
      </c>
      <c r="I41" s="268">
        <v>37</v>
      </c>
      <c r="J41" s="268">
        <v>0</v>
      </c>
      <c r="K41" s="268">
        <f t="shared" si="2"/>
        <v>37</v>
      </c>
      <c r="L41" s="268">
        <f t="shared" si="0"/>
        <v>6</v>
      </c>
      <c r="M41" s="268">
        <v>56</v>
      </c>
      <c r="N41" s="269">
        <f t="shared" si="1"/>
        <v>42.553191489361701</v>
      </c>
    </row>
    <row r="42" spans="1:14" x14ac:dyDescent="0.25">
      <c r="A42" s="265">
        <v>38</v>
      </c>
      <c r="B42" s="266" t="s">
        <v>82</v>
      </c>
      <c r="C42" s="270">
        <v>46</v>
      </c>
      <c r="D42" s="268">
        <v>15</v>
      </c>
      <c r="E42" s="268">
        <v>12</v>
      </c>
      <c r="F42" s="268">
        <v>11</v>
      </c>
      <c r="G42" s="268">
        <v>5</v>
      </c>
      <c r="H42" s="269">
        <v>32.67</v>
      </c>
      <c r="I42" s="268">
        <v>11</v>
      </c>
      <c r="J42" s="268">
        <v>22</v>
      </c>
      <c r="K42" s="268">
        <f t="shared" si="2"/>
        <v>33</v>
      </c>
      <c r="L42" s="268">
        <f t="shared" si="0"/>
        <v>6</v>
      </c>
      <c r="M42" s="268">
        <v>4</v>
      </c>
      <c r="N42" s="269">
        <f t="shared" si="1"/>
        <v>23.913043478260871</v>
      </c>
    </row>
    <row r="43" spans="1:14" x14ac:dyDescent="0.25">
      <c r="A43" s="265">
        <v>39</v>
      </c>
      <c r="B43" s="266" t="s">
        <v>412</v>
      </c>
      <c r="C43" s="270">
        <v>68</v>
      </c>
      <c r="D43" s="268">
        <v>64</v>
      </c>
      <c r="E43" s="268">
        <v>53</v>
      </c>
      <c r="F43" s="268">
        <v>5</v>
      </c>
      <c r="G43" s="268">
        <v>5</v>
      </c>
      <c r="H43" s="269">
        <v>71.75</v>
      </c>
      <c r="I43" s="268">
        <v>50</v>
      </c>
      <c r="J43" s="268">
        <v>94</v>
      </c>
      <c r="K43" s="268">
        <f t="shared" si="2"/>
        <v>144</v>
      </c>
      <c r="L43" s="268">
        <f t="shared" si="0"/>
        <v>0</v>
      </c>
      <c r="M43" s="268">
        <v>5</v>
      </c>
      <c r="N43" s="269">
        <f t="shared" si="1"/>
        <v>7.3529411764705888</v>
      </c>
    </row>
    <row r="44" spans="1:14" x14ac:dyDescent="0.25">
      <c r="A44" s="265">
        <v>40</v>
      </c>
      <c r="B44" s="266" t="s">
        <v>83</v>
      </c>
      <c r="C44" s="270">
        <v>45</v>
      </c>
      <c r="D44" s="268">
        <v>43</v>
      </c>
      <c r="E44" s="268">
        <v>42</v>
      </c>
      <c r="F44" s="268">
        <v>5</v>
      </c>
      <c r="G44" s="268">
        <v>5</v>
      </c>
      <c r="H44" s="269">
        <v>58.69</v>
      </c>
      <c r="I44" s="268">
        <v>42</v>
      </c>
      <c r="J44" s="268">
        <v>72</v>
      </c>
      <c r="K44" s="268">
        <f t="shared" si="2"/>
        <v>114</v>
      </c>
      <c r="L44" s="268">
        <f t="shared" si="0"/>
        <v>0</v>
      </c>
      <c r="M44" s="268">
        <v>23</v>
      </c>
      <c r="N44" s="269">
        <f t="shared" si="1"/>
        <v>11.111111111111111</v>
      </c>
    </row>
    <row r="45" spans="1:14" x14ac:dyDescent="0.25">
      <c r="A45" s="265">
        <v>41</v>
      </c>
      <c r="B45" s="266" t="s">
        <v>84</v>
      </c>
      <c r="C45" s="270">
        <v>117</v>
      </c>
      <c r="D45" s="268">
        <v>71</v>
      </c>
      <c r="E45" s="268">
        <v>71</v>
      </c>
      <c r="F45" s="268">
        <v>4</v>
      </c>
      <c r="G45" s="268">
        <v>4</v>
      </c>
      <c r="H45" s="269">
        <v>232.9</v>
      </c>
      <c r="I45" s="268">
        <v>71</v>
      </c>
      <c r="J45" s="268">
        <v>106</v>
      </c>
      <c r="K45" s="268">
        <f t="shared" si="2"/>
        <v>177</v>
      </c>
      <c r="L45" s="268">
        <f t="shared" si="0"/>
        <v>0</v>
      </c>
      <c r="M45" s="268">
        <v>2</v>
      </c>
      <c r="N45" s="269">
        <f t="shared" si="1"/>
        <v>3.4188034188034191</v>
      </c>
    </row>
    <row r="46" spans="1:14" x14ac:dyDescent="0.25">
      <c r="A46" s="271" t="s">
        <v>85</v>
      </c>
      <c r="B46" s="271"/>
      <c r="C46" s="272">
        <f t="shared" ref="C46:M46" si="3">SUM(C5:C45)</f>
        <v>2000</v>
      </c>
      <c r="D46" s="272">
        <f t="shared" si="3"/>
        <v>1129</v>
      </c>
      <c r="E46" s="272">
        <f t="shared" si="3"/>
        <v>972</v>
      </c>
      <c r="F46" s="272">
        <f t="shared" si="3"/>
        <v>265</v>
      </c>
      <c r="G46" s="272">
        <f t="shared" si="3"/>
        <v>204</v>
      </c>
      <c r="H46" s="272">
        <f t="shared" si="3"/>
        <v>6288.7999999999984</v>
      </c>
      <c r="I46" s="272">
        <f t="shared" si="3"/>
        <v>900</v>
      </c>
      <c r="J46" s="272">
        <f t="shared" si="3"/>
        <v>1456</v>
      </c>
      <c r="K46" s="272">
        <f t="shared" si="3"/>
        <v>2356</v>
      </c>
      <c r="L46" s="272">
        <f t="shared" si="3"/>
        <v>61</v>
      </c>
      <c r="M46" s="272">
        <f t="shared" si="3"/>
        <v>518</v>
      </c>
      <c r="N46" s="273">
        <f t="shared" si="1"/>
        <v>13.25</v>
      </c>
    </row>
    <row r="47" spans="1:14" x14ac:dyDescent="0.25">
      <c r="A47" s="274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4"/>
      <c r="N47" s="274"/>
    </row>
  </sheetData>
  <mergeCells count="16">
    <mergeCell ref="A46:B46"/>
    <mergeCell ref="A47:N47"/>
    <mergeCell ref="G3:G4"/>
    <mergeCell ref="H3:H4"/>
    <mergeCell ref="I3:K3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A1:N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7C9D-1C4E-40F1-BC62-8ABE09DAC4CB}">
  <dimension ref="A2:J42"/>
  <sheetViews>
    <sheetView topLeftCell="A17" workbookViewId="0">
      <selection sqref="A1:J1048576"/>
    </sheetView>
  </sheetViews>
  <sheetFormatPr defaultRowHeight="15" x14ac:dyDescent="0.25"/>
  <cols>
    <col min="2" max="2" width="20.5703125" customWidth="1"/>
    <col min="3" max="3" width="17" customWidth="1"/>
    <col min="4" max="4" width="18" customWidth="1"/>
    <col min="5" max="5" width="21.28515625" customWidth="1"/>
    <col min="6" max="6" width="19.28515625" customWidth="1"/>
    <col min="7" max="7" width="16.42578125" customWidth="1"/>
    <col min="8" max="8" width="20.28515625" customWidth="1"/>
    <col min="9" max="9" width="13.85546875" customWidth="1"/>
    <col min="10" max="10" width="15.85546875" customWidth="1"/>
  </cols>
  <sheetData>
    <row r="2" spans="1:10" ht="15.75" x14ac:dyDescent="0.25">
      <c r="A2" s="22"/>
      <c r="B2" s="22"/>
      <c r="C2" s="22"/>
      <c r="D2" s="22"/>
      <c r="E2" s="22"/>
      <c r="F2" s="22"/>
      <c r="G2" s="22"/>
      <c r="H2" s="22"/>
      <c r="I2" s="22"/>
      <c r="J2" s="2" t="s">
        <v>0</v>
      </c>
    </row>
    <row r="3" spans="1:10" ht="18" x14ac:dyDescent="0.25">
      <c r="A3" s="23" t="s">
        <v>49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5" x14ac:dyDescent="0.25">
      <c r="A4" s="26" t="s">
        <v>50</v>
      </c>
      <c r="B4" s="26" t="s">
        <v>51</v>
      </c>
      <c r="C4" s="26" t="s">
        <v>7</v>
      </c>
      <c r="D4" s="26" t="s">
        <v>8</v>
      </c>
      <c r="E4" s="27" t="s">
        <v>9</v>
      </c>
      <c r="F4" s="28" t="s">
        <v>10</v>
      </c>
      <c r="G4" s="27" t="s">
        <v>11</v>
      </c>
      <c r="H4" s="28" t="s">
        <v>12</v>
      </c>
      <c r="I4" s="27" t="s">
        <v>13</v>
      </c>
      <c r="J4" s="28" t="s">
        <v>14</v>
      </c>
    </row>
    <row r="5" spans="1:10" ht="15.75" x14ac:dyDescent="0.25">
      <c r="A5" s="29">
        <v>1</v>
      </c>
      <c r="B5" s="30" t="s">
        <v>52</v>
      </c>
      <c r="C5" s="29">
        <v>1281990</v>
      </c>
      <c r="D5" s="29">
        <v>8279357396</v>
      </c>
      <c r="E5" s="29">
        <v>94020</v>
      </c>
      <c r="F5" s="31">
        <f>E5/C5</f>
        <v>7.3339105609248126E-2</v>
      </c>
      <c r="G5" s="29">
        <v>1072507</v>
      </c>
      <c r="H5" s="31">
        <f>G5/C5</f>
        <v>0.83659544926247476</v>
      </c>
      <c r="I5" s="29">
        <v>1188896</v>
      </c>
      <c r="J5" s="31">
        <f>I5/C5</f>
        <v>0.92738320891738624</v>
      </c>
    </row>
    <row r="6" spans="1:10" ht="15.75" x14ac:dyDescent="0.25">
      <c r="A6" s="29">
        <v>2</v>
      </c>
      <c r="B6" s="30" t="s">
        <v>53</v>
      </c>
      <c r="C6" s="29">
        <v>1762383</v>
      </c>
      <c r="D6" s="29">
        <v>8751432257</v>
      </c>
      <c r="E6" s="29">
        <v>136580</v>
      </c>
      <c r="F6" s="31">
        <f t="shared" ref="F6:F38" si="0">E6/C6</f>
        <v>7.7497343086037479E-2</v>
      </c>
      <c r="G6" s="29">
        <v>1326386</v>
      </c>
      <c r="H6" s="31">
        <f t="shared" ref="H6:H38" si="1">G6/C6</f>
        <v>0.75260939307744112</v>
      </c>
      <c r="I6" s="29">
        <v>1638830</v>
      </c>
      <c r="J6" s="31">
        <f t="shared" ref="J6:J38" si="2">I6/C6</f>
        <v>0.92989435327054337</v>
      </c>
    </row>
    <row r="7" spans="1:10" ht="15.75" x14ac:dyDescent="0.25">
      <c r="A7" s="29">
        <v>3</v>
      </c>
      <c r="B7" s="30" t="s">
        <v>54</v>
      </c>
      <c r="C7" s="29">
        <v>1368392</v>
      </c>
      <c r="D7" s="29">
        <v>3392641517</v>
      </c>
      <c r="E7" s="29">
        <v>93057</v>
      </c>
      <c r="F7" s="31">
        <f t="shared" si="0"/>
        <v>6.800463609842794E-2</v>
      </c>
      <c r="G7" s="29">
        <v>1097254</v>
      </c>
      <c r="H7" s="31">
        <f t="shared" si="1"/>
        <v>0.80185648556846278</v>
      </c>
      <c r="I7" s="29">
        <v>1279844</v>
      </c>
      <c r="J7" s="31">
        <f t="shared" si="2"/>
        <v>0.93529047232079698</v>
      </c>
    </row>
    <row r="8" spans="1:10" ht="15.75" x14ac:dyDescent="0.25">
      <c r="A8" s="29">
        <v>4</v>
      </c>
      <c r="B8" s="30" t="s">
        <v>55</v>
      </c>
      <c r="C8" s="29">
        <v>636313</v>
      </c>
      <c r="D8" s="29">
        <v>2973721844</v>
      </c>
      <c r="E8" s="29">
        <v>36329</v>
      </c>
      <c r="F8" s="31">
        <f t="shared" si="0"/>
        <v>5.7092971540735456E-2</v>
      </c>
      <c r="G8" s="29">
        <v>441170</v>
      </c>
      <c r="H8" s="31">
        <f t="shared" si="1"/>
        <v>0.69332231150392964</v>
      </c>
      <c r="I8" s="29">
        <v>589219</v>
      </c>
      <c r="J8" s="31">
        <f t="shared" si="2"/>
        <v>0.92598925371633145</v>
      </c>
    </row>
    <row r="9" spans="1:10" ht="15.75" x14ac:dyDescent="0.25">
      <c r="A9" s="29">
        <v>5</v>
      </c>
      <c r="B9" s="30" t="s">
        <v>56</v>
      </c>
      <c r="C9" s="29">
        <v>1627376</v>
      </c>
      <c r="D9" s="29">
        <v>9017633171</v>
      </c>
      <c r="E9" s="29">
        <v>87867</v>
      </c>
      <c r="F9" s="31">
        <f t="shared" si="0"/>
        <v>5.3993053848649608E-2</v>
      </c>
      <c r="G9" s="29">
        <v>1217856</v>
      </c>
      <c r="H9" s="31">
        <f t="shared" si="1"/>
        <v>0.74835563508371761</v>
      </c>
      <c r="I9" s="29">
        <v>1534623</v>
      </c>
      <c r="J9" s="31">
        <f t="shared" si="2"/>
        <v>0.9430045668610082</v>
      </c>
    </row>
    <row r="10" spans="1:10" ht="15.75" x14ac:dyDescent="0.25">
      <c r="A10" s="29">
        <v>6</v>
      </c>
      <c r="B10" s="30" t="s">
        <v>57</v>
      </c>
      <c r="C10" s="29">
        <v>1505765</v>
      </c>
      <c r="D10" s="29">
        <v>6591779591</v>
      </c>
      <c r="E10" s="29">
        <v>109787</v>
      </c>
      <c r="F10" s="31">
        <f t="shared" si="0"/>
        <v>7.2911111627644423E-2</v>
      </c>
      <c r="G10" s="29">
        <v>1105835</v>
      </c>
      <c r="H10" s="31">
        <f t="shared" si="1"/>
        <v>0.73440078631127703</v>
      </c>
      <c r="I10" s="29">
        <v>1418094</v>
      </c>
      <c r="J10" s="31">
        <f t="shared" si="2"/>
        <v>0.94177643921860321</v>
      </c>
    </row>
    <row r="11" spans="1:10" ht="15.75" x14ac:dyDescent="0.25">
      <c r="A11" s="29">
        <v>7</v>
      </c>
      <c r="B11" s="30" t="s">
        <v>58</v>
      </c>
      <c r="C11" s="29">
        <v>1615824</v>
      </c>
      <c r="D11" s="29">
        <v>11029728322</v>
      </c>
      <c r="E11" s="29">
        <v>74084</v>
      </c>
      <c r="F11" s="31">
        <f t="shared" si="0"/>
        <v>4.5849052867143948E-2</v>
      </c>
      <c r="G11" s="29">
        <v>1297283</v>
      </c>
      <c r="H11" s="31">
        <f t="shared" si="1"/>
        <v>0.80286157403281544</v>
      </c>
      <c r="I11" s="29">
        <v>1515905</v>
      </c>
      <c r="J11" s="31">
        <f t="shared" si="2"/>
        <v>0.93816220083375412</v>
      </c>
    </row>
    <row r="12" spans="1:10" ht="15.75" x14ac:dyDescent="0.25">
      <c r="A12" s="29">
        <v>8</v>
      </c>
      <c r="B12" s="30" t="s">
        <v>59</v>
      </c>
      <c r="C12" s="29">
        <v>1074271</v>
      </c>
      <c r="D12" s="29">
        <v>5779387410</v>
      </c>
      <c r="E12" s="29">
        <v>72276</v>
      </c>
      <c r="F12" s="31">
        <f t="shared" si="0"/>
        <v>6.727911299848921E-2</v>
      </c>
      <c r="G12" s="29">
        <v>761393</v>
      </c>
      <c r="H12" s="31">
        <f t="shared" si="1"/>
        <v>0.70875319169930118</v>
      </c>
      <c r="I12" s="29">
        <v>985051</v>
      </c>
      <c r="J12" s="31">
        <f t="shared" si="2"/>
        <v>0.9169483305422933</v>
      </c>
    </row>
    <row r="13" spans="1:10" ht="15.75" x14ac:dyDescent="0.25">
      <c r="A13" s="29">
        <v>9</v>
      </c>
      <c r="B13" s="30" t="s">
        <v>60</v>
      </c>
      <c r="C13" s="29">
        <v>590582</v>
      </c>
      <c r="D13" s="29">
        <v>3660073958</v>
      </c>
      <c r="E13" s="29">
        <v>30991</v>
      </c>
      <c r="F13" s="31">
        <f t="shared" si="0"/>
        <v>5.2475354819483157E-2</v>
      </c>
      <c r="G13" s="29">
        <v>458497</v>
      </c>
      <c r="H13" s="31">
        <f t="shared" si="1"/>
        <v>0.77634773833269555</v>
      </c>
      <c r="I13" s="29">
        <v>547312</v>
      </c>
      <c r="J13" s="31">
        <f t="shared" si="2"/>
        <v>0.9267332902120281</v>
      </c>
    </row>
    <row r="14" spans="1:10" ht="15.75" x14ac:dyDescent="0.25">
      <c r="A14" s="29">
        <v>10</v>
      </c>
      <c r="B14" s="30" t="s">
        <v>61</v>
      </c>
      <c r="C14" s="29">
        <v>830940</v>
      </c>
      <c r="D14" s="29">
        <v>5159166348</v>
      </c>
      <c r="E14" s="29">
        <v>43768</v>
      </c>
      <c r="F14" s="31">
        <f t="shared" si="0"/>
        <v>5.267287650131177E-2</v>
      </c>
      <c r="G14" s="29">
        <v>661919</v>
      </c>
      <c r="H14" s="31">
        <f t="shared" si="1"/>
        <v>0.79659060822682748</v>
      </c>
      <c r="I14" s="29">
        <v>766051</v>
      </c>
      <c r="J14" s="31">
        <f t="shared" si="2"/>
        <v>0.92190892242520517</v>
      </c>
    </row>
    <row r="15" spans="1:10" ht="15.75" x14ac:dyDescent="0.25">
      <c r="A15" s="29">
        <v>11</v>
      </c>
      <c r="B15" s="30" t="s">
        <v>62</v>
      </c>
      <c r="C15" s="29">
        <v>1109656</v>
      </c>
      <c r="D15" s="29">
        <v>5614096364</v>
      </c>
      <c r="E15" s="29">
        <v>54459</v>
      </c>
      <c r="F15" s="31">
        <f t="shared" si="0"/>
        <v>4.9077371726012384E-2</v>
      </c>
      <c r="G15" s="29">
        <v>820404</v>
      </c>
      <c r="H15" s="31">
        <f t="shared" si="1"/>
        <v>0.73933182896321026</v>
      </c>
      <c r="I15" s="29">
        <v>1035352</v>
      </c>
      <c r="J15" s="31">
        <f t="shared" si="2"/>
        <v>0.93303870749133067</v>
      </c>
    </row>
    <row r="16" spans="1:10" ht="15.75" x14ac:dyDescent="0.25">
      <c r="A16" s="29">
        <v>12</v>
      </c>
      <c r="B16" s="30" t="s">
        <v>63</v>
      </c>
      <c r="C16" s="29">
        <v>982557</v>
      </c>
      <c r="D16" s="29">
        <v>6024511108</v>
      </c>
      <c r="E16" s="29">
        <v>71781</v>
      </c>
      <c r="F16" s="31">
        <f t="shared" si="0"/>
        <v>7.3055303661772292E-2</v>
      </c>
      <c r="G16" s="29">
        <v>749172</v>
      </c>
      <c r="H16" s="31">
        <f t="shared" si="1"/>
        <v>0.76247179552941968</v>
      </c>
      <c r="I16" s="29">
        <v>914106</v>
      </c>
      <c r="J16" s="31">
        <f t="shared" si="2"/>
        <v>0.93033381269483606</v>
      </c>
    </row>
    <row r="17" spans="1:10" ht="15.75" x14ac:dyDescent="0.25">
      <c r="A17" s="29">
        <v>13</v>
      </c>
      <c r="B17" s="30" t="s">
        <v>64</v>
      </c>
      <c r="C17" s="29">
        <v>834781</v>
      </c>
      <c r="D17" s="29">
        <v>3026676633</v>
      </c>
      <c r="E17" s="29">
        <v>72446</v>
      </c>
      <c r="F17" s="31">
        <f t="shared" si="0"/>
        <v>8.6784438074177545E-2</v>
      </c>
      <c r="G17" s="29">
        <v>561133</v>
      </c>
      <c r="H17" s="31">
        <f t="shared" si="1"/>
        <v>0.67219186828641286</v>
      </c>
      <c r="I17" s="29">
        <v>776866</v>
      </c>
      <c r="J17" s="31">
        <f t="shared" si="2"/>
        <v>0.9306225225538195</v>
      </c>
    </row>
    <row r="18" spans="1:10" ht="15.75" x14ac:dyDescent="0.25">
      <c r="A18" s="29">
        <v>14</v>
      </c>
      <c r="B18" s="30" t="s">
        <v>65</v>
      </c>
      <c r="C18" s="29">
        <v>935965</v>
      </c>
      <c r="D18" s="29">
        <v>4984236367</v>
      </c>
      <c r="E18" s="29">
        <v>31112</v>
      </c>
      <c r="F18" s="31">
        <f t="shared" si="0"/>
        <v>3.3240559208944781E-2</v>
      </c>
      <c r="G18" s="29">
        <v>792087</v>
      </c>
      <c r="H18" s="31">
        <f t="shared" si="1"/>
        <v>0.84627843989892781</v>
      </c>
      <c r="I18" s="29">
        <v>893674</v>
      </c>
      <c r="J18" s="31">
        <f t="shared" si="2"/>
        <v>0.95481561810537785</v>
      </c>
    </row>
    <row r="19" spans="1:10" ht="15.75" x14ac:dyDescent="0.25">
      <c r="A19" s="29">
        <v>15</v>
      </c>
      <c r="B19" s="30" t="s">
        <v>66</v>
      </c>
      <c r="C19" s="29">
        <v>907919</v>
      </c>
      <c r="D19" s="29">
        <v>4191388873</v>
      </c>
      <c r="E19" s="29">
        <v>81584</v>
      </c>
      <c r="F19" s="31">
        <f t="shared" si="0"/>
        <v>8.985823625235291E-2</v>
      </c>
      <c r="G19" s="29">
        <v>638551</v>
      </c>
      <c r="H19" s="31">
        <f t="shared" si="1"/>
        <v>0.70331274045371894</v>
      </c>
      <c r="I19" s="29">
        <v>838688</v>
      </c>
      <c r="J19" s="31">
        <f t="shared" si="2"/>
        <v>0.92374760303507253</v>
      </c>
    </row>
    <row r="20" spans="1:10" ht="15.75" x14ac:dyDescent="0.25">
      <c r="A20" s="29">
        <v>16</v>
      </c>
      <c r="B20" s="30" t="s">
        <v>67</v>
      </c>
      <c r="C20" s="29">
        <v>907766</v>
      </c>
      <c r="D20" s="29">
        <v>4330504630</v>
      </c>
      <c r="E20" s="29">
        <v>75272</v>
      </c>
      <c r="F20" s="31">
        <f t="shared" si="0"/>
        <v>8.2920047677485162E-2</v>
      </c>
      <c r="G20" s="29">
        <v>644702</v>
      </c>
      <c r="H20" s="31">
        <f t="shared" si="1"/>
        <v>0.71020725605497448</v>
      </c>
      <c r="I20" s="29">
        <v>823586</v>
      </c>
      <c r="J20" s="31">
        <f t="shared" si="2"/>
        <v>0.90726685070822222</v>
      </c>
    </row>
    <row r="21" spans="1:10" ht="15.75" x14ac:dyDescent="0.25">
      <c r="A21" s="29">
        <v>17</v>
      </c>
      <c r="B21" s="30" t="s">
        <v>68</v>
      </c>
      <c r="C21" s="29">
        <v>3118469</v>
      </c>
      <c r="D21" s="29">
        <v>22394718685</v>
      </c>
      <c r="E21" s="29">
        <v>233027</v>
      </c>
      <c r="F21" s="31">
        <f t="shared" si="0"/>
        <v>7.4724808872558932E-2</v>
      </c>
      <c r="G21" s="29">
        <v>2468283</v>
      </c>
      <c r="H21" s="31">
        <f t="shared" si="1"/>
        <v>0.79150474158954287</v>
      </c>
      <c r="I21" s="29">
        <v>2846886</v>
      </c>
      <c r="J21" s="31">
        <f t="shared" si="2"/>
        <v>0.91291143185967216</v>
      </c>
    </row>
    <row r="22" spans="1:10" ht="15.75" x14ac:dyDescent="0.25">
      <c r="A22" s="29">
        <v>18</v>
      </c>
      <c r="B22" s="30" t="s">
        <v>69</v>
      </c>
      <c r="C22" s="29">
        <v>318142</v>
      </c>
      <c r="D22" s="29">
        <v>1763839283</v>
      </c>
      <c r="E22" s="29">
        <v>20209</v>
      </c>
      <c r="F22" s="31">
        <f t="shared" si="0"/>
        <v>6.3521949318228965E-2</v>
      </c>
      <c r="G22" s="29">
        <v>225661</v>
      </c>
      <c r="H22" s="31">
        <f t="shared" si="1"/>
        <v>0.70930905067548455</v>
      </c>
      <c r="I22" s="29">
        <v>292153</v>
      </c>
      <c r="J22" s="31">
        <f t="shared" si="2"/>
        <v>0.918310062802145</v>
      </c>
    </row>
    <row r="23" spans="1:10" ht="15.75" x14ac:dyDescent="0.25">
      <c r="A23" s="29">
        <v>19</v>
      </c>
      <c r="B23" s="30" t="s">
        <v>70</v>
      </c>
      <c r="C23" s="29">
        <v>1091407</v>
      </c>
      <c r="D23" s="29">
        <v>6842578827</v>
      </c>
      <c r="E23" s="29">
        <v>69548</v>
      </c>
      <c r="F23" s="31">
        <f t="shared" si="0"/>
        <v>6.3723248980444513E-2</v>
      </c>
      <c r="G23" s="29">
        <v>646961</v>
      </c>
      <c r="H23" s="31">
        <f t="shared" si="1"/>
        <v>0.59277703001721627</v>
      </c>
      <c r="I23" s="29">
        <v>1015439</v>
      </c>
      <c r="J23" s="31">
        <f t="shared" si="2"/>
        <v>0.93039443580625747</v>
      </c>
    </row>
    <row r="24" spans="1:10" ht="15.75" x14ac:dyDescent="0.25">
      <c r="A24" s="29">
        <v>20</v>
      </c>
      <c r="B24" s="30" t="s">
        <v>71</v>
      </c>
      <c r="C24" s="29">
        <v>887077</v>
      </c>
      <c r="D24" s="29">
        <v>2989997961</v>
      </c>
      <c r="E24" s="29">
        <v>62157</v>
      </c>
      <c r="F24" s="31">
        <f t="shared" si="0"/>
        <v>7.0069452820893788E-2</v>
      </c>
      <c r="G24" s="29">
        <v>650515</v>
      </c>
      <c r="H24" s="31">
        <f t="shared" si="1"/>
        <v>0.73332416464410644</v>
      </c>
      <c r="I24" s="29">
        <v>833776</v>
      </c>
      <c r="J24" s="31">
        <f t="shared" si="2"/>
        <v>0.93991389698977656</v>
      </c>
    </row>
    <row r="25" spans="1:10" ht="15.75" x14ac:dyDescent="0.25">
      <c r="A25" s="29">
        <v>21</v>
      </c>
      <c r="B25" s="30" t="s">
        <v>72</v>
      </c>
      <c r="C25" s="29">
        <v>981128</v>
      </c>
      <c r="D25" s="29">
        <v>5657668639</v>
      </c>
      <c r="E25" s="29">
        <v>44450</v>
      </c>
      <c r="F25" s="31">
        <f t="shared" si="0"/>
        <v>4.5304995882290588E-2</v>
      </c>
      <c r="G25" s="29">
        <v>776304</v>
      </c>
      <c r="H25" s="31">
        <f t="shared" si="1"/>
        <v>0.79123620975040976</v>
      </c>
      <c r="I25" s="29">
        <v>907930</v>
      </c>
      <c r="J25" s="31">
        <f t="shared" si="2"/>
        <v>0.92539403625215055</v>
      </c>
    </row>
    <row r="26" spans="1:10" ht="15.75" x14ac:dyDescent="0.25">
      <c r="A26" s="29">
        <v>22</v>
      </c>
      <c r="B26" s="30" t="s">
        <v>73</v>
      </c>
      <c r="C26" s="29">
        <v>1667756</v>
      </c>
      <c r="D26" s="29">
        <v>9434954209</v>
      </c>
      <c r="E26" s="29">
        <v>106577</v>
      </c>
      <c r="F26" s="31">
        <f t="shared" si="0"/>
        <v>6.3904432063203495E-2</v>
      </c>
      <c r="G26" s="29">
        <v>1142290</v>
      </c>
      <c r="H26" s="31">
        <f t="shared" si="1"/>
        <v>0.6849263321493072</v>
      </c>
      <c r="I26" s="29">
        <v>1569345</v>
      </c>
      <c r="J26" s="31">
        <f t="shared" si="2"/>
        <v>0.94099196764994397</v>
      </c>
    </row>
    <row r="27" spans="1:10" ht="15.75" x14ac:dyDescent="0.25">
      <c r="A27" s="29">
        <v>23</v>
      </c>
      <c r="B27" s="30" t="s">
        <v>74</v>
      </c>
      <c r="C27" s="29">
        <v>886393</v>
      </c>
      <c r="D27" s="29">
        <v>4690281694</v>
      </c>
      <c r="E27" s="29">
        <v>51593</v>
      </c>
      <c r="F27" s="31">
        <f t="shared" si="0"/>
        <v>5.8205558933791222E-2</v>
      </c>
      <c r="G27" s="29">
        <v>740427</v>
      </c>
      <c r="H27" s="31">
        <f t="shared" si="1"/>
        <v>0.83532586561491351</v>
      </c>
      <c r="I27" s="29">
        <v>820332</v>
      </c>
      <c r="J27" s="31">
        <f t="shared" si="2"/>
        <v>0.92547211000086871</v>
      </c>
    </row>
    <row r="28" spans="1:10" ht="15.75" x14ac:dyDescent="0.25">
      <c r="A28" s="29">
        <v>24</v>
      </c>
      <c r="B28" s="30" t="s">
        <v>75</v>
      </c>
      <c r="C28" s="29">
        <v>807496</v>
      </c>
      <c r="D28" s="29">
        <v>4719727416</v>
      </c>
      <c r="E28" s="29">
        <v>52562</v>
      </c>
      <c r="F28" s="31">
        <f t="shared" si="0"/>
        <v>6.5092582501956667E-2</v>
      </c>
      <c r="G28" s="29">
        <v>603438</v>
      </c>
      <c r="H28" s="31">
        <f t="shared" si="1"/>
        <v>0.74729534263946817</v>
      </c>
      <c r="I28" s="29">
        <v>746481</v>
      </c>
      <c r="J28" s="31">
        <f t="shared" si="2"/>
        <v>0.92443925418825601</v>
      </c>
    </row>
    <row r="29" spans="1:10" ht="15.75" x14ac:dyDescent="0.25">
      <c r="A29" s="29">
        <v>25</v>
      </c>
      <c r="B29" s="30" t="s">
        <v>76</v>
      </c>
      <c r="C29" s="29">
        <v>1861699</v>
      </c>
      <c r="D29" s="29">
        <v>10084750033</v>
      </c>
      <c r="E29" s="29">
        <v>110373</v>
      </c>
      <c r="F29" s="31">
        <f t="shared" si="0"/>
        <v>5.9286168172191102E-2</v>
      </c>
      <c r="G29" s="29">
        <v>1215754</v>
      </c>
      <c r="H29" s="31">
        <f t="shared" si="1"/>
        <v>0.65303467424110984</v>
      </c>
      <c r="I29" s="29">
        <v>1733543</v>
      </c>
      <c r="J29" s="31">
        <f t="shared" si="2"/>
        <v>0.93116180435183127</v>
      </c>
    </row>
    <row r="30" spans="1:10" ht="15.75" x14ac:dyDescent="0.25">
      <c r="A30" s="29">
        <v>26</v>
      </c>
      <c r="B30" s="30" t="s">
        <v>77</v>
      </c>
      <c r="C30" s="29">
        <v>1182743</v>
      </c>
      <c r="D30" s="29">
        <v>9612570054</v>
      </c>
      <c r="E30" s="29">
        <v>67215</v>
      </c>
      <c r="F30" s="31">
        <f t="shared" si="0"/>
        <v>5.6829759296821034E-2</v>
      </c>
      <c r="G30" s="29">
        <v>762629</v>
      </c>
      <c r="H30" s="31">
        <f t="shared" si="1"/>
        <v>0.64479688317749506</v>
      </c>
      <c r="I30" s="29">
        <v>1094673</v>
      </c>
      <c r="J30" s="31">
        <f t="shared" si="2"/>
        <v>0.9255375005390013</v>
      </c>
    </row>
    <row r="31" spans="1:10" ht="15.75" x14ac:dyDescent="0.25">
      <c r="A31" s="29">
        <v>27</v>
      </c>
      <c r="B31" s="30" t="s">
        <v>78</v>
      </c>
      <c r="C31" s="29">
        <v>622629</v>
      </c>
      <c r="D31" s="29">
        <v>1923606864</v>
      </c>
      <c r="E31" s="29">
        <v>28358</v>
      </c>
      <c r="F31" s="31">
        <f t="shared" si="0"/>
        <v>4.5545581718808473E-2</v>
      </c>
      <c r="G31" s="29">
        <v>492127</v>
      </c>
      <c r="H31" s="31">
        <f t="shared" si="1"/>
        <v>0.79040166776684029</v>
      </c>
      <c r="I31" s="29">
        <v>579525</v>
      </c>
      <c r="J31" s="31">
        <f t="shared" si="2"/>
        <v>0.93077097276227094</v>
      </c>
    </row>
    <row r="32" spans="1:10" ht="15.75" x14ac:dyDescent="0.25">
      <c r="A32" s="29">
        <v>28</v>
      </c>
      <c r="B32" s="30" t="s">
        <v>79</v>
      </c>
      <c r="C32" s="29">
        <v>687698</v>
      </c>
      <c r="D32" s="29">
        <v>4852465883</v>
      </c>
      <c r="E32" s="29">
        <v>43586</v>
      </c>
      <c r="F32" s="31">
        <f t="shared" si="0"/>
        <v>6.3379564867136445E-2</v>
      </c>
      <c r="G32" s="29">
        <v>535655</v>
      </c>
      <c r="H32" s="31">
        <f t="shared" si="1"/>
        <v>0.77891021931138382</v>
      </c>
      <c r="I32" s="29">
        <v>625492</v>
      </c>
      <c r="J32" s="31">
        <f t="shared" si="2"/>
        <v>0.90954459661072151</v>
      </c>
    </row>
    <row r="33" spans="1:10" ht="15.75" x14ac:dyDescent="0.25">
      <c r="A33" s="29">
        <v>29</v>
      </c>
      <c r="B33" s="30" t="s">
        <v>80</v>
      </c>
      <c r="C33" s="29">
        <v>698650</v>
      </c>
      <c r="D33" s="29">
        <v>4869998656</v>
      </c>
      <c r="E33" s="29">
        <v>36541</v>
      </c>
      <c r="F33" s="31">
        <f t="shared" si="0"/>
        <v>5.2302297287626136E-2</v>
      </c>
      <c r="G33" s="29">
        <v>560751</v>
      </c>
      <c r="H33" s="31">
        <f t="shared" si="1"/>
        <v>0.8026207686252057</v>
      </c>
      <c r="I33" s="29">
        <v>638642</v>
      </c>
      <c r="J33" s="31">
        <f t="shared" si="2"/>
        <v>0.91410863808774068</v>
      </c>
    </row>
    <row r="34" spans="1:10" ht="15.75" x14ac:dyDescent="0.25">
      <c r="A34" s="29">
        <v>30</v>
      </c>
      <c r="B34" s="30" t="s">
        <v>81</v>
      </c>
      <c r="C34" s="29">
        <v>1322477</v>
      </c>
      <c r="D34" s="29">
        <v>7859031663</v>
      </c>
      <c r="E34" s="29">
        <v>81587</v>
      </c>
      <c r="F34" s="31">
        <f t="shared" si="0"/>
        <v>6.16925662979394E-2</v>
      </c>
      <c r="G34" s="29">
        <v>994921</v>
      </c>
      <c r="H34" s="31">
        <f t="shared" si="1"/>
        <v>0.75231629737227945</v>
      </c>
      <c r="I34" s="29">
        <v>1218116</v>
      </c>
      <c r="J34" s="31">
        <f t="shared" si="2"/>
        <v>0.92108671833234146</v>
      </c>
    </row>
    <row r="35" spans="1:10" ht="15.75" x14ac:dyDescent="0.25">
      <c r="A35" s="29">
        <v>31</v>
      </c>
      <c r="B35" s="30" t="s">
        <v>82</v>
      </c>
      <c r="C35" s="29">
        <v>585582</v>
      </c>
      <c r="D35" s="29">
        <v>4527089978</v>
      </c>
      <c r="E35" s="29">
        <v>33249</v>
      </c>
      <c r="F35" s="31">
        <f t="shared" si="0"/>
        <v>5.6779409203151734E-2</v>
      </c>
      <c r="G35" s="29">
        <v>383802</v>
      </c>
      <c r="H35" s="31">
        <f t="shared" si="1"/>
        <v>0.65541973626238514</v>
      </c>
      <c r="I35" s="29">
        <v>541852</v>
      </c>
      <c r="J35" s="31">
        <f t="shared" si="2"/>
        <v>0.92532215812644514</v>
      </c>
    </row>
    <row r="36" spans="1:10" ht="15.75" x14ac:dyDescent="0.25">
      <c r="A36" s="29">
        <v>32</v>
      </c>
      <c r="B36" s="30" t="s">
        <v>83</v>
      </c>
      <c r="C36" s="29">
        <v>761146</v>
      </c>
      <c r="D36" s="29">
        <v>5844438214</v>
      </c>
      <c r="E36" s="29">
        <v>42380</v>
      </c>
      <c r="F36" s="31">
        <f t="shared" si="0"/>
        <v>5.5679199522824796E-2</v>
      </c>
      <c r="G36" s="29">
        <v>618081</v>
      </c>
      <c r="H36" s="31">
        <f t="shared" si="1"/>
        <v>0.81204000283782607</v>
      </c>
      <c r="I36" s="29">
        <v>710084</v>
      </c>
      <c r="J36" s="31">
        <f t="shared" si="2"/>
        <v>0.93291431604449082</v>
      </c>
    </row>
    <row r="37" spans="1:10" ht="15.75" x14ac:dyDescent="0.25">
      <c r="A37" s="29">
        <v>33</v>
      </c>
      <c r="B37" s="30" t="s">
        <v>84</v>
      </c>
      <c r="C37" s="29">
        <v>1690005</v>
      </c>
      <c r="D37" s="29">
        <v>9894077943</v>
      </c>
      <c r="E37" s="29">
        <v>133466</v>
      </c>
      <c r="F37" s="31">
        <f t="shared" si="0"/>
        <v>7.8973730846950155E-2</v>
      </c>
      <c r="G37" s="29">
        <v>1149821</v>
      </c>
      <c r="H37" s="31">
        <f t="shared" si="1"/>
        <v>0.6803654427057908</v>
      </c>
      <c r="I37" s="29">
        <v>1549377</v>
      </c>
      <c r="J37" s="31">
        <f t="shared" si="2"/>
        <v>0.91678841186860394</v>
      </c>
    </row>
    <row r="38" spans="1:10" ht="15.75" x14ac:dyDescent="0.25">
      <c r="A38" s="32"/>
      <c r="B38" s="33" t="s">
        <v>85</v>
      </c>
      <c r="C38" s="32">
        <v>37142977</v>
      </c>
      <c r="D38" s="34">
        <v>210768131790</v>
      </c>
      <c r="E38" s="32">
        <v>2382291</v>
      </c>
      <c r="F38" s="35">
        <f t="shared" si="0"/>
        <v>6.4138396876480847E-2</v>
      </c>
      <c r="G38" s="32">
        <v>27613569</v>
      </c>
      <c r="H38" s="35">
        <f t="shared" si="1"/>
        <v>0.74343984328450574</v>
      </c>
      <c r="I38" s="32">
        <v>34469743</v>
      </c>
      <c r="J38" s="35">
        <f t="shared" si="2"/>
        <v>0.92802854763095588</v>
      </c>
    </row>
    <row r="42" spans="1:10" x14ac:dyDescent="0.25">
      <c r="B42" s="21" t="s">
        <v>48</v>
      </c>
      <c r="C42" s="21"/>
      <c r="D42" s="21"/>
      <c r="E42" s="21"/>
    </row>
  </sheetData>
  <mergeCells count="2">
    <mergeCell ref="A3:J3"/>
    <mergeCell ref="B42:E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4139-106E-438B-9DC5-ACDA70F35CB2}">
  <dimension ref="A1:E146"/>
  <sheetViews>
    <sheetView workbookViewId="0">
      <selection sqref="A1:E1048576"/>
    </sheetView>
  </sheetViews>
  <sheetFormatPr defaultRowHeight="15" x14ac:dyDescent="0.25"/>
  <cols>
    <col min="1" max="1" width="9.140625" style="56"/>
    <col min="2" max="2" width="36.28515625" style="59" customWidth="1"/>
    <col min="3" max="5" width="16.42578125" style="58" customWidth="1"/>
  </cols>
  <sheetData>
    <row r="1" spans="1:5" x14ac:dyDescent="0.25">
      <c r="A1" s="36" t="s">
        <v>86</v>
      </c>
      <c r="B1" s="36"/>
      <c r="C1" s="36"/>
      <c r="D1" s="36"/>
      <c r="E1" s="36"/>
    </row>
    <row r="2" spans="1:5" x14ac:dyDescent="0.25">
      <c r="A2" s="37" t="s">
        <v>87</v>
      </c>
      <c r="B2" s="37"/>
      <c r="C2" s="37"/>
      <c r="D2" s="37"/>
      <c r="E2" s="37"/>
    </row>
    <row r="3" spans="1:5" x14ac:dyDescent="0.25">
      <c r="A3" s="38" t="s">
        <v>88</v>
      </c>
      <c r="B3" s="38"/>
      <c r="C3" s="38"/>
      <c r="D3" s="38"/>
      <c r="E3" s="38"/>
    </row>
    <row r="4" spans="1:5" x14ac:dyDescent="0.25">
      <c r="A4" s="39" t="s">
        <v>89</v>
      </c>
      <c r="B4" s="40"/>
      <c r="C4" s="40"/>
      <c r="D4" s="40"/>
      <c r="E4" s="41"/>
    </row>
    <row r="5" spans="1:5" x14ac:dyDescent="0.25">
      <c r="A5" s="42" t="s">
        <v>90</v>
      </c>
      <c r="B5" s="43" t="s">
        <v>91</v>
      </c>
      <c r="C5" s="44" t="s">
        <v>92</v>
      </c>
      <c r="D5" s="45"/>
      <c r="E5" s="45"/>
    </row>
    <row r="6" spans="1:5" ht="15.75" x14ac:dyDescent="0.25">
      <c r="A6" s="42"/>
      <c r="B6" s="43"/>
      <c r="C6" s="46" t="s">
        <v>93</v>
      </c>
      <c r="D6" s="46" t="s">
        <v>94</v>
      </c>
      <c r="E6" s="46" t="s">
        <v>95</v>
      </c>
    </row>
    <row r="7" spans="1:5" ht="15.75" x14ac:dyDescent="0.25">
      <c r="A7" s="47"/>
      <c r="B7" s="48" t="s">
        <v>96</v>
      </c>
      <c r="C7" s="49"/>
      <c r="D7" s="49"/>
      <c r="E7" s="49"/>
    </row>
    <row r="8" spans="1:5" ht="15.75" x14ac:dyDescent="0.25">
      <c r="A8" s="47">
        <v>1</v>
      </c>
      <c r="B8" s="50" t="s">
        <v>97</v>
      </c>
      <c r="C8" s="49">
        <v>8753976</v>
      </c>
      <c r="D8" s="49">
        <v>4652102</v>
      </c>
      <c r="E8" s="49">
        <f>C8+D8</f>
        <v>13406078</v>
      </c>
    </row>
    <row r="9" spans="1:5" ht="15.75" x14ac:dyDescent="0.25">
      <c r="A9" s="47">
        <v>2</v>
      </c>
      <c r="B9" s="50" t="s">
        <v>98</v>
      </c>
      <c r="C9" s="49">
        <v>4720108</v>
      </c>
      <c r="D9" s="49">
        <v>2027913</v>
      </c>
      <c r="E9" s="49">
        <f t="shared" ref="E9:E20" si="0">C9+D9</f>
        <v>6748021</v>
      </c>
    </row>
    <row r="10" spans="1:5" ht="15.75" x14ac:dyDescent="0.25">
      <c r="A10" s="47">
        <v>3</v>
      </c>
      <c r="B10" s="50" t="s">
        <v>99</v>
      </c>
      <c r="C10" s="49">
        <v>514399</v>
      </c>
      <c r="D10" s="49">
        <v>243028</v>
      </c>
      <c r="E10" s="49">
        <f t="shared" si="0"/>
        <v>757427</v>
      </c>
    </row>
    <row r="11" spans="1:5" ht="15.75" x14ac:dyDescent="0.25">
      <c r="A11" s="47">
        <v>4</v>
      </c>
      <c r="B11" s="50" t="s">
        <v>100</v>
      </c>
      <c r="C11" s="49">
        <v>72390</v>
      </c>
      <c r="D11" s="49">
        <v>34659</v>
      </c>
      <c r="E11" s="49">
        <f t="shared" si="0"/>
        <v>107049</v>
      </c>
    </row>
    <row r="12" spans="1:5" ht="15.75" x14ac:dyDescent="0.25">
      <c r="A12" s="47">
        <v>5</v>
      </c>
      <c r="B12" s="50" t="s">
        <v>101</v>
      </c>
      <c r="C12" s="49">
        <v>611854</v>
      </c>
      <c r="D12" s="49">
        <v>270658</v>
      </c>
      <c r="E12" s="49">
        <f t="shared" si="0"/>
        <v>882512</v>
      </c>
    </row>
    <row r="13" spans="1:5" ht="15.75" x14ac:dyDescent="0.25">
      <c r="A13" s="47">
        <v>6</v>
      </c>
      <c r="B13" s="50" t="s">
        <v>102</v>
      </c>
      <c r="C13" s="49">
        <v>512791</v>
      </c>
      <c r="D13" s="49">
        <v>216745</v>
      </c>
      <c r="E13" s="49">
        <f t="shared" si="0"/>
        <v>729536</v>
      </c>
    </row>
    <row r="14" spans="1:5" ht="15.75" x14ac:dyDescent="0.25">
      <c r="A14" s="47">
        <v>7</v>
      </c>
      <c r="B14" s="50" t="s">
        <v>103</v>
      </c>
      <c r="C14" s="49">
        <v>303514</v>
      </c>
      <c r="D14" s="49">
        <v>128874</v>
      </c>
      <c r="E14" s="49">
        <f t="shared" si="0"/>
        <v>432388</v>
      </c>
    </row>
    <row r="15" spans="1:5" ht="15.75" x14ac:dyDescent="0.25">
      <c r="A15" s="47">
        <v>8</v>
      </c>
      <c r="B15" s="50" t="s">
        <v>104</v>
      </c>
      <c r="C15" s="49">
        <v>142613</v>
      </c>
      <c r="D15" s="49">
        <v>66063</v>
      </c>
      <c r="E15" s="49">
        <f t="shared" si="0"/>
        <v>208676</v>
      </c>
    </row>
    <row r="16" spans="1:5" ht="15.75" x14ac:dyDescent="0.25">
      <c r="A16" s="47">
        <v>9</v>
      </c>
      <c r="B16" s="50" t="s">
        <v>105</v>
      </c>
      <c r="C16" s="49">
        <v>180619</v>
      </c>
      <c r="D16" s="49">
        <v>62869</v>
      </c>
      <c r="E16" s="49">
        <f t="shared" si="0"/>
        <v>243488</v>
      </c>
    </row>
    <row r="17" spans="1:5" ht="15.75" x14ac:dyDescent="0.25">
      <c r="A17" s="47">
        <v>10</v>
      </c>
      <c r="B17" s="50" t="s">
        <v>106</v>
      </c>
      <c r="C17" s="49">
        <v>2476594</v>
      </c>
      <c r="D17" s="49">
        <v>513990</v>
      </c>
      <c r="E17" s="49">
        <f t="shared" si="0"/>
        <v>2990584</v>
      </c>
    </row>
    <row r="18" spans="1:5" ht="15.75" x14ac:dyDescent="0.25">
      <c r="A18" s="47">
        <v>11</v>
      </c>
      <c r="B18" s="50" t="s">
        <v>107</v>
      </c>
      <c r="C18" s="49">
        <v>517618</v>
      </c>
      <c r="D18" s="49">
        <v>264342</v>
      </c>
      <c r="E18" s="49">
        <f t="shared" si="0"/>
        <v>781960</v>
      </c>
    </row>
    <row r="19" spans="1:5" ht="15.75" x14ac:dyDescent="0.25">
      <c r="A19" s="47">
        <v>12</v>
      </c>
      <c r="B19" s="50" t="s">
        <v>108</v>
      </c>
      <c r="C19" s="49">
        <v>704388</v>
      </c>
      <c r="D19" s="49">
        <v>251206</v>
      </c>
      <c r="E19" s="49">
        <f t="shared" si="0"/>
        <v>955594</v>
      </c>
    </row>
    <row r="20" spans="1:5" ht="15.75" x14ac:dyDescent="0.25">
      <c r="A20" s="51"/>
      <c r="B20" s="52" t="s">
        <v>109</v>
      </c>
      <c r="C20" s="53">
        <f>SUM(C8:C19)</f>
        <v>19510864</v>
      </c>
      <c r="D20" s="53">
        <f>SUM(D8:D19)</f>
        <v>8732449</v>
      </c>
      <c r="E20" s="53">
        <f t="shared" si="0"/>
        <v>28243313</v>
      </c>
    </row>
    <row r="21" spans="1:5" ht="15.75" x14ac:dyDescent="0.25">
      <c r="A21" s="51"/>
      <c r="B21" s="54" t="s">
        <v>110</v>
      </c>
      <c r="C21" s="55"/>
      <c r="D21" s="55"/>
      <c r="E21" s="55"/>
    </row>
    <row r="22" spans="1:5" ht="15.75" x14ac:dyDescent="0.25">
      <c r="A22" s="47">
        <v>13</v>
      </c>
      <c r="B22" s="50" t="s">
        <v>111</v>
      </c>
      <c r="C22" s="49">
        <v>24865</v>
      </c>
      <c r="D22" s="49">
        <v>11104</v>
      </c>
      <c r="E22" s="49">
        <f>C22+D22</f>
        <v>35969</v>
      </c>
    </row>
    <row r="23" spans="1:5" ht="15.75" x14ac:dyDescent="0.25">
      <c r="A23" s="47">
        <v>14</v>
      </c>
      <c r="B23" s="50" t="s">
        <v>112</v>
      </c>
      <c r="C23" s="49">
        <v>665</v>
      </c>
      <c r="D23" s="49">
        <v>480</v>
      </c>
      <c r="E23" s="49">
        <f t="shared" ref="E23:E36" si="1">C23+D23</f>
        <v>1145</v>
      </c>
    </row>
    <row r="24" spans="1:5" ht="15.75" x14ac:dyDescent="0.25">
      <c r="A24" s="47">
        <v>15</v>
      </c>
      <c r="B24" s="50" t="s">
        <v>113</v>
      </c>
      <c r="C24" s="49">
        <v>2065</v>
      </c>
      <c r="D24" s="49">
        <v>1082</v>
      </c>
      <c r="E24" s="49">
        <f t="shared" si="1"/>
        <v>3147</v>
      </c>
    </row>
    <row r="25" spans="1:5" ht="15.75" x14ac:dyDescent="0.25">
      <c r="A25" s="47">
        <v>16</v>
      </c>
      <c r="B25" s="50" t="s">
        <v>114</v>
      </c>
      <c r="C25" s="49">
        <v>321036</v>
      </c>
      <c r="D25" s="49">
        <v>75896</v>
      </c>
      <c r="E25" s="49">
        <f t="shared" si="1"/>
        <v>396932</v>
      </c>
    </row>
    <row r="26" spans="1:5" ht="15.75" x14ac:dyDescent="0.25">
      <c r="A26" s="47">
        <v>17</v>
      </c>
      <c r="B26" s="50" t="s">
        <v>115</v>
      </c>
      <c r="C26" s="49">
        <v>447665</v>
      </c>
      <c r="D26" s="49">
        <v>34754</v>
      </c>
      <c r="E26" s="49">
        <f t="shared" si="1"/>
        <v>482419</v>
      </c>
    </row>
    <row r="27" spans="1:5" ht="15.75" x14ac:dyDescent="0.25">
      <c r="A27" s="47">
        <v>18</v>
      </c>
      <c r="B27" s="50" t="s">
        <v>116</v>
      </c>
      <c r="C27" s="49">
        <v>94757</v>
      </c>
      <c r="D27" s="49">
        <v>44924</v>
      </c>
      <c r="E27" s="49">
        <f t="shared" si="1"/>
        <v>139681</v>
      </c>
    </row>
    <row r="28" spans="1:5" ht="15.75" x14ac:dyDescent="0.25">
      <c r="A28" s="47">
        <v>19</v>
      </c>
      <c r="B28" s="50" t="s">
        <v>117</v>
      </c>
      <c r="C28" s="49">
        <v>9036</v>
      </c>
      <c r="D28" s="49">
        <v>1746</v>
      </c>
      <c r="E28" s="49">
        <f t="shared" si="1"/>
        <v>10782</v>
      </c>
    </row>
    <row r="29" spans="1:5" ht="15.75" x14ac:dyDescent="0.25">
      <c r="A29" s="47">
        <v>20</v>
      </c>
      <c r="B29" s="50" t="s">
        <v>118</v>
      </c>
      <c r="C29" s="49">
        <v>0</v>
      </c>
      <c r="D29" s="49">
        <v>873</v>
      </c>
      <c r="E29" s="49">
        <f t="shared" si="1"/>
        <v>873</v>
      </c>
    </row>
    <row r="30" spans="1:5" ht="15.75" x14ac:dyDescent="0.25">
      <c r="A30" s="47">
        <v>21</v>
      </c>
      <c r="B30" s="50" t="s">
        <v>119</v>
      </c>
      <c r="C30" s="49">
        <v>72</v>
      </c>
      <c r="D30" s="49">
        <v>52</v>
      </c>
      <c r="E30" s="49">
        <f t="shared" si="1"/>
        <v>124</v>
      </c>
    </row>
    <row r="31" spans="1:5" ht="15.75" x14ac:dyDescent="0.25">
      <c r="A31" s="47">
        <v>22</v>
      </c>
      <c r="B31" s="50" t="s">
        <v>120</v>
      </c>
      <c r="C31" s="49">
        <v>435</v>
      </c>
      <c r="D31" s="49">
        <v>220</v>
      </c>
      <c r="E31" s="49">
        <f t="shared" si="1"/>
        <v>655</v>
      </c>
    </row>
    <row r="32" spans="1:5" ht="15.75" x14ac:dyDescent="0.25">
      <c r="A32" s="47">
        <v>23</v>
      </c>
      <c r="B32" s="50" t="s">
        <v>121</v>
      </c>
      <c r="C32" s="49">
        <v>20927</v>
      </c>
      <c r="D32" s="49">
        <v>8520</v>
      </c>
      <c r="E32" s="49">
        <f t="shared" si="1"/>
        <v>29447</v>
      </c>
    </row>
    <row r="33" spans="1:5" ht="15.75" x14ac:dyDescent="0.25">
      <c r="A33" s="47">
        <v>24</v>
      </c>
      <c r="B33" s="50" t="s">
        <v>122</v>
      </c>
      <c r="C33" s="49">
        <v>692</v>
      </c>
      <c r="D33" s="49">
        <v>271</v>
      </c>
      <c r="E33" s="49">
        <f t="shared" si="1"/>
        <v>963</v>
      </c>
    </row>
    <row r="34" spans="1:5" ht="15.75" x14ac:dyDescent="0.25">
      <c r="A34" s="47">
        <v>25</v>
      </c>
      <c r="B34" s="50" t="s">
        <v>123</v>
      </c>
      <c r="C34" s="49">
        <v>964</v>
      </c>
      <c r="D34" s="49">
        <v>203</v>
      </c>
      <c r="E34" s="49">
        <f t="shared" si="1"/>
        <v>1167</v>
      </c>
    </row>
    <row r="35" spans="1:5" ht="15.75" x14ac:dyDescent="0.25">
      <c r="A35" s="47">
        <v>26</v>
      </c>
      <c r="B35" s="50" t="s">
        <v>124</v>
      </c>
      <c r="C35" s="49">
        <v>1468</v>
      </c>
      <c r="D35" s="49">
        <v>383</v>
      </c>
      <c r="E35" s="49">
        <f t="shared" si="1"/>
        <v>1851</v>
      </c>
    </row>
    <row r="36" spans="1:5" ht="15.75" x14ac:dyDescent="0.25">
      <c r="A36" s="47">
        <v>27</v>
      </c>
      <c r="B36" s="50" t="s">
        <v>125</v>
      </c>
      <c r="C36" s="49">
        <v>17979</v>
      </c>
      <c r="D36" s="49">
        <v>3394</v>
      </c>
      <c r="E36" s="49">
        <f t="shared" si="1"/>
        <v>21373</v>
      </c>
    </row>
    <row r="37" spans="1:5" ht="15.75" x14ac:dyDescent="0.25">
      <c r="A37" s="51"/>
      <c r="B37" s="52" t="s">
        <v>126</v>
      </c>
      <c r="C37" s="53">
        <f>SUM(C21:C36)</f>
        <v>942626</v>
      </c>
      <c r="D37" s="53">
        <f>SUM(D21:D36)</f>
        <v>183902</v>
      </c>
      <c r="E37" s="53">
        <f>C37+D37</f>
        <v>1126528</v>
      </c>
    </row>
    <row r="38" spans="1:5" ht="15.75" x14ac:dyDescent="0.25">
      <c r="A38" s="51"/>
      <c r="B38" s="52" t="s">
        <v>127</v>
      </c>
      <c r="C38" s="53">
        <f>SUM(C20,C37)</f>
        <v>20453490</v>
      </c>
      <c r="D38" s="53">
        <f>SUM(D20,D37)</f>
        <v>8916351</v>
      </c>
      <c r="E38" s="53">
        <f>C38+D38</f>
        <v>29369841</v>
      </c>
    </row>
    <row r="39" spans="1:5" ht="15.75" x14ac:dyDescent="0.25">
      <c r="A39" s="51"/>
      <c r="B39" s="54" t="s">
        <v>128</v>
      </c>
      <c r="C39" s="55"/>
      <c r="D39" s="55"/>
      <c r="E39" s="55"/>
    </row>
    <row r="40" spans="1:5" ht="15.75" x14ac:dyDescent="0.25">
      <c r="A40" s="47">
        <v>28</v>
      </c>
      <c r="B40" s="50" t="s">
        <v>129</v>
      </c>
      <c r="C40" s="49">
        <v>6507277</v>
      </c>
      <c r="D40" s="49">
        <v>3039375</v>
      </c>
      <c r="E40" s="49">
        <f>C40+D40</f>
        <v>9546652</v>
      </c>
    </row>
    <row r="41" spans="1:5" ht="15.75" x14ac:dyDescent="0.25">
      <c r="A41" s="51"/>
      <c r="B41" s="52" t="s">
        <v>130</v>
      </c>
      <c r="C41" s="53">
        <f>SUM(C39:C40)</f>
        <v>6507277</v>
      </c>
      <c r="D41" s="53">
        <f>SUM(D39:D40)</f>
        <v>3039375</v>
      </c>
      <c r="E41" s="53">
        <f>SUM(E39:E40)</f>
        <v>9546652</v>
      </c>
    </row>
    <row r="42" spans="1:5" ht="15.75" x14ac:dyDescent="0.25">
      <c r="A42" s="51"/>
      <c r="B42" s="52" t="s">
        <v>47</v>
      </c>
      <c r="C42" s="53">
        <f>C41+C38</f>
        <v>26960767</v>
      </c>
      <c r="D42" s="53">
        <f>D41+D38</f>
        <v>11955726</v>
      </c>
      <c r="E42" s="53">
        <f>C42+D42</f>
        <v>38916493</v>
      </c>
    </row>
    <row r="43" spans="1:5" x14ac:dyDescent="0.25">
      <c r="B43" s="57"/>
    </row>
    <row r="44" spans="1:5" x14ac:dyDescent="0.25">
      <c r="B44" s="21" t="s">
        <v>48</v>
      </c>
      <c r="C44" s="21"/>
      <c r="D44" s="21"/>
      <c r="E44" s="21"/>
    </row>
    <row r="45" spans="1:5" x14ac:dyDescent="0.25">
      <c r="B45" s="57"/>
    </row>
    <row r="46" spans="1:5" x14ac:dyDescent="0.25">
      <c r="B46" s="57"/>
    </row>
    <row r="47" spans="1:5" x14ac:dyDescent="0.25">
      <c r="B47" s="57"/>
    </row>
    <row r="48" spans="1:5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  <row r="55" spans="2:2" x14ac:dyDescent="0.25">
      <c r="B55" s="57"/>
    </row>
    <row r="56" spans="2:2" x14ac:dyDescent="0.25">
      <c r="B56" s="57"/>
    </row>
    <row r="57" spans="2:2" x14ac:dyDescent="0.25">
      <c r="B57" s="57"/>
    </row>
    <row r="58" spans="2:2" x14ac:dyDescent="0.25">
      <c r="B58" s="57"/>
    </row>
    <row r="59" spans="2:2" x14ac:dyDescent="0.25">
      <c r="B59" s="57"/>
    </row>
    <row r="60" spans="2:2" x14ac:dyDescent="0.25">
      <c r="B60" s="57"/>
    </row>
    <row r="61" spans="2:2" x14ac:dyDescent="0.25">
      <c r="B61" s="57"/>
    </row>
    <row r="62" spans="2:2" x14ac:dyDescent="0.25">
      <c r="B62" s="57"/>
    </row>
    <row r="63" spans="2:2" x14ac:dyDescent="0.25">
      <c r="B63" s="57"/>
    </row>
    <row r="64" spans="2:2" x14ac:dyDescent="0.25">
      <c r="B64" s="57"/>
    </row>
    <row r="65" spans="2:2" x14ac:dyDescent="0.25">
      <c r="B65" s="57"/>
    </row>
    <row r="66" spans="2:2" x14ac:dyDescent="0.25">
      <c r="B66" s="57"/>
    </row>
    <row r="67" spans="2:2" x14ac:dyDescent="0.25">
      <c r="B67" s="57"/>
    </row>
    <row r="68" spans="2:2" x14ac:dyDescent="0.25">
      <c r="B68" s="57"/>
    </row>
    <row r="69" spans="2:2" x14ac:dyDescent="0.25">
      <c r="B69" s="57"/>
    </row>
    <row r="70" spans="2:2" x14ac:dyDescent="0.25">
      <c r="B70" s="57"/>
    </row>
    <row r="71" spans="2:2" x14ac:dyDescent="0.25">
      <c r="B71" s="57"/>
    </row>
    <row r="72" spans="2:2" x14ac:dyDescent="0.25">
      <c r="B72" s="57"/>
    </row>
    <row r="73" spans="2:2" x14ac:dyDescent="0.25">
      <c r="B73" s="57"/>
    </row>
    <row r="74" spans="2:2" x14ac:dyDescent="0.25">
      <c r="B74" s="57"/>
    </row>
    <row r="75" spans="2:2" x14ac:dyDescent="0.25">
      <c r="B75" s="57"/>
    </row>
    <row r="76" spans="2:2" x14ac:dyDescent="0.25">
      <c r="B76" s="57"/>
    </row>
    <row r="77" spans="2:2" x14ac:dyDescent="0.25">
      <c r="B77" s="57"/>
    </row>
    <row r="78" spans="2:2" x14ac:dyDescent="0.25">
      <c r="B78" s="57"/>
    </row>
    <row r="79" spans="2:2" x14ac:dyDescent="0.25">
      <c r="B79" s="57"/>
    </row>
    <row r="80" spans="2:2" x14ac:dyDescent="0.25">
      <c r="B80" s="57"/>
    </row>
    <row r="81" spans="2:2" x14ac:dyDescent="0.25">
      <c r="B81" s="57"/>
    </row>
    <row r="82" spans="2:2" x14ac:dyDescent="0.25">
      <c r="B82" s="57"/>
    </row>
    <row r="83" spans="2:2" x14ac:dyDescent="0.25">
      <c r="B83" s="57"/>
    </row>
    <row r="84" spans="2:2" x14ac:dyDescent="0.25">
      <c r="B84" s="57"/>
    </row>
    <row r="85" spans="2:2" x14ac:dyDescent="0.25">
      <c r="B85" s="57"/>
    </row>
    <row r="86" spans="2:2" x14ac:dyDescent="0.25">
      <c r="B86" s="57"/>
    </row>
    <row r="87" spans="2:2" x14ac:dyDescent="0.25">
      <c r="B87" s="57"/>
    </row>
    <row r="88" spans="2:2" x14ac:dyDescent="0.25">
      <c r="B88" s="57"/>
    </row>
    <row r="89" spans="2:2" x14ac:dyDescent="0.25">
      <c r="B89" s="57"/>
    </row>
    <row r="90" spans="2:2" x14ac:dyDescent="0.25">
      <c r="B90" s="57"/>
    </row>
    <row r="91" spans="2:2" x14ac:dyDescent="0.25">
      <c r="B91" s="57"/>
    </row>
    <row r="92" spans="2:2" x14ac:dyDescent="0.25">
      <c r="B92" s="57"/>
    </row>
    <row r="93" spans="2:2" x14ac:dyDescent="0.25">
      <c r="B93" s="57"/>
    </row>
    <row r="94" spans="2:2" x14ac:dyDescent="0.25">
      <c r="B94" s="57"/>
    </row>
    <row r="95" spans="2:2" x14ac:dyDescent="0.25">
      <c r="B95" s="57"/>
    </row>
    <row r="96" spans="2:2" x14ac:dyDescent="0.25">
      <c r="B96" s="57"/>
    </row>
    <row r="97" spans="2:2" x14ac:dyDescent="0.25">
      <c r="B97" s="57"/>
    </row>
    <row r="98" spans="2:2" x14ac:dyDescent="0.25">
      <c r="B98" s="57"/>
    </row>
    <row r="99" spans="2:2" x14ac:dyDescent="0.25">
      <c r="B99" s="57"/>
    </row>
    <row r="100" spans="2:2" x14ac:dyDescent="0.25">
      <c r="B100" s="57"/>
    </row>
    <row r="101" spans="2:2" x14ac:dyDescent="0.25">
      <c r="B101" s="57"/>
    </row>
    <row r="102" spans="2:2" x14ac:dyDescent="0.25">
      <c r="B102" s="57"/>
    </row>
    <row r="103" spans="2:2" x14ac:dyDescent="0.25">
      <c r="B103" s="57"/>
    </row>
    <row r="104" spans="2:2" x14ac:dyDescent="0.25">
      <c r="B104" s="57"/>
    </row>
    <row r="105" spans="2:2" x14ac:dyDescent="0.25">
      <c r="B105" s="57"/>
    </row>
    <row r="106" spans="2:2" x14ac:dyDescent="0.25">
      <c r="B106" s="57"/>
    </row>
    <row r="107" spans="2:2" x14ac:dyDescent="0.25">
      <c r="B107" s="57"/>
    </row>
    <row r="108" spans="2:2" x14ac:dyDescent="0.25">
      <c r="B108" s="57"/>
    </row>
    <row r="109" spans="2:2" x14ac:dyDescent="0.25">
      <c r="B109" s="57"/>
    </row>
    <row r="110" spans="2:2" x14ac:dyDescent="0.25">
      <c r="B110" s="57"/>
    </row>
    <row r="111" spans="2:2" x14ac:dyDescent="0.25">
      <c r="B111" s="57"/>
    </row>
    <row r="112" spans="2:2" x14ac:dyDescent="0.25">
      <c r="B112" s="57"/>
    </row>
    <row r="113" spans="2:2" x14ac:dyDescent="0.25">
      <c r="B113" s="57"/>
    </row>
    <row r="114" spans="2:2" x14ac:dyDescent="0.25">
      <c r="B114" s="57"/>
    </row>
    <row r="115" spans="2:2" x14ac:dyDescent="0.25">
      <c r="B115" s="57"/>
    </row>
    <row r="116" spans="2:2" x14ac:dyDescent="0.25">
      <c r="B116" s="57"/>
    </row>
    <row r="117" spans="2:2" x14ac:dyDescent="0.25">
      <c r="B117" s="57"/>
    </row>
    <row r="118" spans="2:2" x14ac:dyDescent="0.25">
      <c r="B118" s="57"/>
    </row>
    <row r="119" spans="2:2" x14ac:dyDescent="0.25">
      <c r="B119" s="57"/>
    </row>
    <row r="120" spans="2:2" x14ac:dyDescent="0.25">
      <c r="B120" s="57"/>
    </row>
    <row r="121" spans="2:2" x14ac:dyDescent="0.25">
      <c r="B121" s="57"/>
    </row>
    <row r="122" spans="2:2" x14ac:dyDescent="0.25">
      <c r="B122" s="57"/>
    </row>
    <row r="123" spans="2:2" x14ac:dyDescent="0.25">
      <c r="B123" s="57"/>
    </row>
    <row r="124" spans="2:2" x14ac:dyDescent="0.25">
      <c r="B124" s="57"/>
    </row>
    <row r="125" spans="2:2" x14ac:dyDescent="0.25">
      <c r="B125" s="57"/>
    </row>
    <row r="126" spans="2:2" x14ac:dyDescent="0.25">
      <c r="B126" s="57"/>
    </row>
    <row r="127" spans="2:2" x14ac:dyDescent="0.25">
      <c r="B127" s="57"/>
    </row>
    <row r="128" spans="2:2" x14ac:dyDescent="0.25">
      <c r="B128" s="57"/>
    </row>
    <row r="129" spans="2:2" x14ac:dyDescent="0.25">
      <c r="B129" s="57"/>
    </row>
    <row r="130" spans="2:2" x14ac:dyDescent="0.25">
      <c r="B130" s="57"/>
    </row>
    <row r="131" spans="2:2" x14ac:dyDescent="0.25">
      <c r="B131" s="57"/>
    </row>
    <row r="132" spans="2:2" x14ac:dyDescent="0.25">
      <c r="B132" s="57"/>
    </row>
    <row r="133" spans="2:2" x14ac:dyDescent="0.25">
      <c r="B133" s="57"/>
    </row>
    <row r="134" spans="2:2" x14ac:dyDescent="0.25">
      <c r="B134" s="57"/>
    </row>
    <row r="135" spans="2:2" x14ac:dyDescent="0.25">
      <c r="B135" s="57"/>
    </row>
    <row r="136" spans="2:2" x14ac:dyDescent="0.25">
      <c r="B136" s="57"/>
    </row>
    <row r="137" spans="2:2" x14ac:dyDescent="0.25">
      <c r="B137" s="57"/>
    </row>
    <row r="138" spans="2:2" x14ac:dyDescent="0.25">
      <c r="B138" s="57"/>
    </row>
    <row r="139" spans="2:2" x14ac:dyDescent="0.25">
      <c r="B139" s="57"/>
    </row>
    <row r="140" spans="2:2" x14ac:dyDescent="0.25">
      <c r="B140" s="57"/>
    </row>
    <row r="141" spans="2:2" x14ac:dyDescent="0.25">
      <c r="B141" s="57"/>
    </row>
    <row r="142" spans="2:2" x14ac:dyDescent="0.25">
      <c r="B142" s="57"/>
    </row>
    <row r="143" spans="2:2" x14ac:dyDescent="0.25">
      <c r="B143" s="57"/>
    </row>
    <row r="144" spans="2:2" x14ac:dyDescent="0.25">
      <c r="B144" s="57"/>
    </row>
    <row r="145" spans="2:2" x14ac:dyDescent="0.25">
      <c r="B145" s="57"/>
    </row>
    <row r="146" spans="2:2" x14ac:dyDescent="0.25">
      <c r="B146" s="57"/>
    </row>
  </sheetData>
  <mergeCells count="10">
    <mergeCell ref="B21:E21"/>
    <mergeCell ref="B39:E39"/>
    <mergeCell ref="B44:E44"/>
    <mergeCell ref="A1:E1"/>
    <mergeCell ref="A2:E2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AAA3-A29B-4A15-8F0B-04601E5C4E8C}">
  <dimension ref="A1:E42"/>
  <sheetViews>
    <sheetView workbookViewId="0">
      <selection sqref="A1:E1048576"/>
    </sheetView>
  </sheetViews>
  <sheetFormatPr defaultRowHeight="15" x14ac:dyDescent="0.25"/>
  <cols>
    <col min="1" max="1" width="7.42578125" style="71" customWidth="1"/>
    <col min="2" max="2" width="23.28515625" style="59" customWidth="1"/>
    <col min="3" max="3" width="24" style="72" customWidth="1"/>
    <col min="4" max="4" width="25.7109375" style="72" customWidth="1"/>
    <col min="5" max="5" width="24" style="72" customWidth="1"/>
  </cols>
  <sheetData>
    <row r="1" spans="1:5" x14ac:dyDescent="0.25">
      <c r="A1" s="36" t="s">
        <v>86</v>
      </c>
      <c r="B1" s="36"/>
      <c r="C1" s="36"/>
      <c r="D1" s="36"/>
      <c r="E1" s="36"/>
    </row>
    <row r="2" spans="1:5" x14ac:dyDescent="0.25">
      <c r="A2" s="37" t="s">
        <v>87</v>
      </c>
      <c r="B2" s="37"/>
      <c r="C2" s="37"/>
      <c r="D2" s="37"/>
      <c r="E2" s="37"/>
    </row>
    <row r="3" spans="1:5" x14ac:dyDescent="0.25">
      <c r="A3" s="38" t="s">
        <v>131</v>
      </c>
      <c r="B3" s="38"/>
      <c r="C3" s="38"/>
      <c r="D3" s="38"/>
      <c r="E3" s="38"/>
    </row>
    <row r="4" spans="1:5" ht="15.75" x14ac:dyDescent="0.25">
      <c r="A4" s="60" t="s">
        <v>132</v>
      </c>
      <c r="B4" s="61"/>
      <c r="C4" s="61"/>
      <c r="D4" s="61"/>
      <c r="E4" s="62"/>
    </row>
    <row r="5" spans="1:5" x14ac:dyDescent="0.25">
      <c r="A5" s="63" t="s">
        <v>90</v>
      </c>
      <c r="B5" s="64" t="s">
        <v>133</v>
      </c>
      <c r="C5" s="44" t="s">
        <v>134</v>
      </c>
      <c r="D5" s="45"/>
      <c r="E5" s="45"/>
    </row>
    <row r="6" spans="1:5" ht="15.75" x14ac:dyDescent="0.25">
      <c r="A6" s="63"/>
      <c r="B6" s="64"/>
      <c r="C6" s="46" t="s">
        <v>93</v>
      </c>
      <c r="D6" s="46" t="s">
        <v>94</v>
      </c>
      <c r="E6" s="46" t="s">
        <v>95</v>
      </c>
    </row>
    <row r="7" spans="1:5" ht="15.75" x14ac:dyDescent="0.25">
      <c r="A7" s="65">
        <v>1</v>
      </c>
      <c r="B7" s="66" t="s">
        <v>52</v>
      </c>
      <c r="C7" s="67">
        <v>1136304</v>
      </c>
      <c r="D7" s="49">
        <v>601472</v>
      </c>
      <c r="E7" s="49">
        <v>1046175</v>
      </c>
    </row>
    <row r="8" spans="1:5" ht="15.75" x14ac:dyDescent="0.25">
      <c r="A8" s="65">
        <v>2</v>
      </c>
      <c r="B8" s="66" t="s">
        <v>53</v>
      </c>
      <c r="C8" s="67">
        <v>1453134</v>
      </c>
      <c r="D8" s="49">
        <v>548564</v>
      </c>
      <c r="E8" s="49">
        <v>1350561</v>
      </c>
    </row>
    <row r="9" spans="1:5" ht="15.75" x14ac:dyDescent="0.25">
      <c r="A9" s="65">
        <v>3</v>
      </c>
      <c r="B9" s="66" t="s">
        <v>54</v>
      </c>
      <c r="C9" s="67">
        <v>691139</v>
      </c>
      <c r="D9" s="49">
        <v>270919</v>
      </c>
      <c r="E9" s="49">
        <v>527238</v>
      </c>
    </row>
    <row r="10" spans="1:5" ht="15.75" x14ac:dyDescent="0.25">
      <c r="A10" s="65">
        <v>4</v>
      </c>
      <c r="B10" s="66" t="s">
        <v>55</v>
      </c>
      <c r="C10" s="67">
        <v>493359</v>
      </c>
      <c r="D10" s="49">
        <v>216724</v>
      </c>
      <c r="E10" s="49">
        <v>600378</v>
      </c>
    </row>
    <row r="11" spans="1:5" ht="15.75" x14ac:dyDescent="0.25">
      <c r="A11" s="65">
        <v>5</v>
      </c>
      <c r="B11" s="66" t="s">
        <v>56</v>
      </c>
      <c r="C11" s="67">
        <v>1030916</v>
      </c>
      <c r="D11" s="49">
        <v>444346</v>
      </c>
      <c r="E11" s="49">
        <v>702175</v>
      </c>
    </row>
    <row r="12" spans="1:5" ht="15.75" x14ac:dyDescent="0.25">
      <c r="A12" s="65">
        <v>6</v>
      </c>
      <c r="B12" s="66" t="s">
        <v>57</v>
      </c>
      <c r="C12" s="67">
        <v>884760</v>
      </c>
      <c r="D12" s="49">
        <v>261414</v>
      </c>
      <c r="E12" s="49">
        <v>734720</v>
      </c>
    </row>
    <row r="13" spans="1:5" ht="15.75" x14ac:dyDescent="0.25">
      <c r="A13" s="65">
        <v>7</v>
      </c>
      <c r="B13" s="66" t="s">
        <v>58</v>
      </c>
      <c r="C13" s="67">
        <v>1126589</v>
      </c>
      <c r="D13" s="49">
        <v>607586</v>
      </c>
      <c r="E13" s="49">
        <v>537316</v>
      </c>
    </row>
    <row r="14" spans="1:5" ht="15.75" x14ac:dyDescent="0.25">
      <c r="A14" s="65">
        <v>8</v>
      </c>
      <c r="B14" s="66" t="s">
        <v>59</v>
      </c>
      <c r="C14" s="67">
        <v>894899</v>
      </c>
      <c r="D14" s="49">
        <v>417285</v>
      </c>
      <c r="E14" s="49">
        <v>736676</v>
      </c>
    </row>
    <row r="15" spans="1:5" ht="15.75" x14ac:dyDescent="0.25">
      <c r="A15" s="65">
        <v>9</v>
      </c>
      <c r="B15" s="66" t="s">
        <v>60</v>
      </c>
      <c r="C15" s="67">
        <v>483112</v>
      </c>
      <c r="D15" s="49">
        <v>225432</v>
      </c>
      <c r="E15" s="49">
        <v>1092293</v>
      </c>
    </row>
    <row r="16" spans="1:5" ht="15.75" x14ac:dyDescent="0.25">
      <c r="A16" s="65">
        <v>10</v>
      </c>
      <c r="B16" s="66" t="s">
        <v>61</v>
      </c>
      <c r="C16" s="67">
        <v>653616</v>
      </c>
      <c r="D16" s="49">
        <v>321892</v>
      </c>
      <c r="E16" s="49">
        <v>1226704</v>
      </c>
    </row>
    <row r="17" spans="1:5" ht="15.75" x14ac:dyDescent="0.25">
      <c r="A17" s="65">
        <v>11</v>
      </c>
      <c r="B17" s="66" t="s">
        <v>62</v>
      </c>
      <c r="C17" s="67">
        <v>760036</v>
      </c>
      <c r="D17" s="49">
        <v>303477</v>
      </c>
      <c r="E17" s="49">
        <v>577623</v>
      </c>
    </row>
    <row r="18" spans="1:5" ht="15.75" x14ac:dyDescent="0.25">
      <c r="A18" s="65">
        <v>12</v>
      </c>
      <c r="B18" s="66" t="s">
        <v>63</v>
      </c>
      <c r="C18" s="67">
        <v>571593</v>
      </c>
      <c r="D18" s="49">
        <v>236444</v>
      </c>
      <c r="E18" s="49">
        <v>680093</v>
      </c>
    </row>
    <row r="19" spans="1:5" ht="15.75" x14ac:dyDescent="0.25">
      <c r="A19" s="65">
        <v>13</v>
      </c>
      <c r="B19" s="66" t="s">
        <v>64</v>
      </c>
      <c r="C19" s="67">
        <v>410136</v>
      </c>
      <c r="D19" s="49">
        <v>110922</v>
      </c>
      <c r="E19" s="49">
        <v>962591</v>
      </c>
    </row>
    <row r="20" spans="1:5" ht="15.75" x14ac:dyDescent="0.25">
      <c r="A20" s="65">
        <v>14</v>
      </c>
      <c r="B20" s="66" t="s">
        <v>65</v>
      </c>
      <c r="C20" s="67">
        <v>538311</v>
      </c>
      <c r="D20" s="49">
        <v>253000</v>
      </c>
      <c r="E20" s="49">
        <v>712922</v>
      </c>
    </row>
    <row r="21" spans="1:5" ht="15.75" x14ac:dyDescent="0.25">
      <c r="A21" s="65">
        <v>15</v>
      </c>
      <c r="B21" s="66" t="s">
        <v>66</v>
      </c>
      <c r="C21" s="67">
        <v>906380</v>
      </c>
      <c r="D21" s="49">
        <v>335967</v>
      </c>
      <c r="E21" s="49">
        <v>283467</v>
      </c>
    </row>
    <row r="22" spans="1:5" ht="15.75" x14ac:dyDescent="0.25">
      <c r="A22" s="65">
        <v>16</v>
      </c>
      <c r="B22" s="66" t="s">
        <v>67</v>
      </c>
      <c r="C22" s="67">
        <v>765461</v>
      </c>
      <c r="D22" s="49">
        <v>304932</v>
      </c>
      <c r="E22" s="49">
        <v>490433</v>
      </c>
    </row>
    <row r="23" spans="1:5" ht="15.75" x14ac:dyDescent="0.25">
      <c r="A23" s="65">
        <v>17</v>
      </c>
      <c r="B23" s="66" t="s">
        <v>68</v>
      </c>
      <c r="C23" s="67">
        <v>2773195</v>
      </c>
      <c r="D23" s="49">
        <v>1246041</v>
      </c>
      <c r="E23" s="49">
        <v>723123</v>
      </c>
    </row>
    <row r="24" spans="1:5" ht="15.75" x14ac:dyDescent="0.25">
      <c r="A24" s="65">
        <v>18</v>
      </c>
      <c r="B24" s="66" t="s">
        <v>69</v>
      </c>
      <c r="C24" s="67">
        <v>243191</v>
      </c>
      <c r="D24" s="49">
        <v>117377</v>
      </c>
      <c r="E24" s="49">
        <v>402669</v>
      </c>
    </row>
    <row r="25" spans="1:5" ht="15.75" x14ac:dyDescent="0.25">
      <c r="A25" s="65">
        <v>19</v>
      </c>
      <c r="B25" s="66" t="s">
        <v>70</v>
      </c>
      <c r="C25" s="67">
        <v>594438</v>
      </c>
      <c r="D25" s="49">
        <v>284094</v>
      </c>
      <c r="E25" s="49">
        <v>1356211</v>
      </c>
    </row>
    <row r="26" spans="1:5" ht="15.75" x14ac:dyDescent="0.25">
      <c r="A26" s="65">
        <v>20</v>
      </c>
      <c r="B26" s="66" t="s">
        <v>71</v>
      </c>
      <c r="C26" s="67">
        <v>525867</v>
      </c>
      <c r="D26" s="49">
        <v>204990</v>
      </c>
      <c r="E26" s="49">
        <v>1073728</v>
      </c>
    </row>
    <row r="27" spans="1:5" ht="15.75" x14ac:dyDescent="0.25">
      <c r="A27" s="65">
        <v>21</v>
      </c>
      <c r="B27" s="66" t="s">
        <v>72</v>
      </c>
      <c r="C27" s="67">
        <v>973340</v>
      </c>
      <c r="D27" s="49">
        <v>398343</v>
      </c>
      <c r="E27" s="49">
        <v>3361402</v>
      </c>
    </row>
    <row r="28" spans="1:5" ht="15.75" x14ac:dyDescent="0.25">
      <c r="A28" s="65">
        <v>22</v>
      </c>
      <c r="B28" s="66" t="s">
        <v>73</v>
      </c>
      <c r="C28" s="67">
        <v>1224587</v>
      </c>
      <c r="D28" s="49">
        <v>594314</v>
      </c>
      <c r="E28" s="49">
        <v>343448</v>
      </c>
    </row>
    <row r="29" spans="1:5" ht="15.75" x14ac:dyDescent="0.25">
      <c r="A29" s="65">
        <v>23</v>
      </c>
      <c r="B29" s="66" t="s">
        <v>74</v>
      </c>
      <c r="C29" s="67">
        <v>524304</v>
      </c>
      <c r="D29" s="49">
        <v>166074</v>
      </c>
      <c r="E29" s="49">
        <v>765797</v>
      </c>
    </row>
    <row r="30" spans="1:5" ht="15.75" x14ac:dyDescent="0.25">
      <c r="A30" s="65">
        <v>24</v>
      </c>
      <c r="B30" s="66" t="s">
        <v>75</v>
      </c>
      <c r="C30" s="67">
        <v>718418</v>
      </c>
      <c r="D30" s="49">
        <v>338042</v>
      </c>
      <c r="E30" s="49">
        <v>804562</v>
      </c>
    </row>
    <row r="31" spans="1:5" ht="15.75" x14ac:dyDescent="0.25">
      <c r="A31" s="65">
        <v>25</v>
      </c>
      <c r="B31" s="66" t="s">
        <v>76</v>
      </c>
      <c r="C31" s="67">
        <v>1060607</v>
      </c>
      <c r="D31" s="49">
        <v>522852</v>
      </c>
      <c r="E31" s="49">
        <v>1278434</v>
      </c>
    </row>
    <row r="32" spans="1:5" ht="15.75" x14ac:dyDescent="0.25">
      <c r="A32" s="65">
        <v>26</v>
      </c>
      <c r="B32" s="66" t="s">
        <v>77</v>
      </c>
      <c r="C32" s="67">
        <v>906355</v>
      </c>
      <c r="D32" s="49">
        <v>461848</v>
      </c>
      <c r="E32" s="49">
        <v>1445355</v>
      </c>
    </row>
    <row r="33" spans="1:5" ht="15.75" x14ac:dyDescent="0.25">
      <c r="A33" s="65">
        <v>27</v>
      </c>
      <c r="B33" s="66" t="s">
        <v>78</v>
      </c>
      <c r="C33" s="67">
        <v>363874</v>
      </c>
      <c r="D33" s="49">
        <v>151698</v>
      </c>
      <c r="E33" s="49">
        <v>451278</v>
      </c>
    </row>
    <row r="34" spans="1:5" ht="15.75" x14ac:dyDescent="0.25">
      <c r="A34" s="65">
        <v>28</v>
      </c>
      <c r="B34" s="66" t="s">
        <v>79</v>
      </c>
      <c r="C34" s="67">
        <v>492369</v>
      </c>
      <c r="D34" s="49">
        <v>277486</v>
      </c>
      <c r="E34" s="49">
        <v>410540</v>
      </c>
    </row>
    <row r="35" spans="1:5" ht="15.75" x14ac:dyDescent="0.25">
      <c r="A35" s="65">
        <v>29</v>
      </c>
      <c r="B35" s="66" t="s">
        <v>80</v>
      </c>
      <c r="C35" s="67">
        <v>533000</v>
      </c>
      <c r="D35" s="49">
        <v>191898</v>
      </c>
      <c r="E35" s="49">
        <v>1034028</v>
      </c>
    </row>
    <row r="36" spans="1:5" ht="15.75" x14ac:dyDescent="0.25">
      <c r="A36" s="65">
        <v>30</v>
      </c>
      <c r="B36" s="66" t="s">
        <v>81</v>
      </c>
      <c r="C36" s="67">
        <v>1099633</v>
      </c>
      <c r="D36" s="49">
        <v>479665</v>
      </c>
      <c r="E36" s="49">
        <v>617000</v>
      </c>
    </row>
    <row r="37" spans="1:5" ht="15.75" x14ac:dyDescent="0.25">
      <c r="A37" s="65">
        <v>31</v>
      </c>
      <c r="B37" s="66" t="s">
        <v>82</v>
      </c>
      <c r="C37" s="67">
        <v>430329</v>
      </c>
      <c r="D37" s="49">
        <v>238266</v>
      </c>
      <c r="E37" s="49">
        <v>808735</v>
      </c>
    </row>
    <row r="38" spans="1:5" ht="15.75" x14ac:dyDescent="0.25">
      <c r="A38" s="65">
        <v>32</v>
      </c>
      <c r="B38" s="66" t="s">
        <v>83</v>
      </c>
      <c r="C38" s="67">
        <v>628681</v>
      </c>
      <c r="D38" s="49">
        <v>307152</v>
      </c>
      <c r="E38" s="49">
        <v>1020556</v>
      </c>
    </row>
    <row r="39" spans="1:5" ht="15.75" x14ac:dyDescent="0.25">
      <c r="A39" s="65">
        <v>33</v>
      </c>
      <c r="B39" s="66" t="s">
        <v>84</v>
      </c>
      <c r="C39" s="67">
        <v>1076186</v>
      </c>
      <c r="D39" s="49">
        <v>515210</v>
      </c>
      <c r="E39" s="49">
        <v>271420</v>
      </c>
    </row>
    <row r="40" spans="1:5" ht="15.75" x14ac:dyDescent="0.25">
      <c r="A40" s="68"/>
      <c r="B40" s="69" t="s">
        <v>47</v>
      </c>
      <c r="C40" s="70">
        <f>SUM(C7:C39)</f>
        <v>26968119</v>
      </c>
      <c r="D40" s="70">
        <f>SUM(D7:D39)</f>
        <v>11955726</v>
      </c>
      <c r="E40" s="70">
        <f>SUM(E7:E39)</f>
        <v>28429651</v>
      </c>
    </row>
    <row r="42" spans="1:5" x14ac:dyDescent="0.25">
      <c r="B42" s="21" t="s">
        <v>48</v>
      </c>
      <c r="C42" s="21"/>
      <c r="D42" s="21"/>
      <c r="E42" s="21"/>
    </row>
  </sheetData>
  <mergeCells count="8">
    <mergeCell ref="B42:E42"/>
    <mergeCell ref="A1:E1"/>
    <mergeCell ref="A2:E2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5E3B-B889-498E-B490-77A54FE84680}">
  <dimension ref="A3:J59"/>
  <sheetViews>
    <sheetView topLeftCell="A36" workbookViewId="0">
      <selection activeCell="L11" sqref="L11"/>
    </sheetView>
  </sheetViews>
  <sheetFormatPr defaultRowHeight="15" x14ac:dyDescent="0.25"/>
  <cols>
    <col min="1" max="1" width="9.140625" style="73"/>
    <col min="2" max="2" width="47.42578125" style="1" customWidth="1"/>
    <col min="3" max="3" width="14.7109375" style="73" customWidth="1"/>
    <col min="4" max="4" width="15.140625" style="73" customWidth="1"/>
    <col min="5" max="5" width="11.140625" style="73" customWidth="1"/>
    <col min="6" max="6" width="13.42578125" style="73" customWidth="1"/>
    <col min="7" max="7" width="17.42578125" style="73" customWidth="1"/>
    <col min="8" max="8" width="13.140625" style="74" customWidth="1"/>
    <col min="9" max="9" width="15.7109375" style="73" customWidth="1"/>
    <col min="10" max="10" width="21.28515625" style="73" customWidth="1"/>
  </cols>
  <sheetData>
    <row r="3" spans="1:10" ht="15.75" x14ac:dyDescent="0.25">
      <c r="J3" s="75" t="s">
        <v>135</v>
      </c>
    </row>
    <row r="4" spans="1:10" x14ac:dyDescent="0.25">
      <c r="A4" s="76" t="s">
        <v>136</v>
      </c>
      <c r="B4" s="77"/>
      <c r="C4" s="77"/>
      <c r="D4" s="77"/>
      <c r="E4" s="77"/>
      <c r="F4" s="77"/>
      <c r="G4" s="77"/>
      <c r="H4" s="77"/>
      <c r="I4" s="77"/>
      <c r="J4" s="78"/>
    </row>
    <row r="5" spans="1:10" x14ac:dyDescent="0.25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49.5" x14ac:dyDescent="0.25">
      <c r="A6" s="82" t="s">
        <v>137</v>
      </c>
      <c r="B6" s="82" t="s">
        <v>138</v>
      </c>
      <c r="C6" s="82" t="s">
        <v>139</v>
      </c>
      <c r="D6" s="82" t="s">
        <v>140</v>
      </c>
      <c r="E6" s="82" t="s">
        <v>141</v>
      </c>
      <c r="F6" s="82" t="s">
        <v>142</v>
      </c>
      <c r="G6" s="82" t="s">
        <v>143</v>
      </c>
      <c r="H6" s="83" t="s">
        <v>144</v>
      </c>
      <c r="I6" s="83" t="s">
        <v>145</v>
      </c>
      <c r="J6" s="83" t="s">
        <v>146</v>
      </c>
    </row>
    <row r="7" spans="1:10" ht="15.75" x14ac:dyDescent="0.25">
      <c r="A7" s="67">
        <v>1</v>
      </c>
      <c r="B7" s="84" t="s">
        <v>98</v>
      </c>
      <c r="C7" s="67" t="s">
        <v>16</v>
      </c>
      <c r="D7" s="67">
        <v>661</v>
      </c>
      <c r="E7" s="67">
        <v>100</v>
      </c>
      <c r="F7" s="67">
        <v>66100</v>
      </c>
      <c r="G7" s="67">
        <v>9216</v>
      </c>
      <c r="H7" s="85">
        <f>G7/F7</f>
        <v>0.1394251134644478</v>
      </c>
      <c r="I7" s="67">
        <f>G7-F7</f>
        <v>-56884</v>
      </c>
      <c r="J7" s="86">
        <v>503622</v>
      </c>
    </row>
    <row r="8" spans="1:10" ht="15.75" x14ac:dyDescent="0.25">
      <c r="A8" s="67">
        <v>2</v>
      </c>
      <c r="B8" s="84" t="s">
        <v>99</v>
      </c>
      <c r="C8" s="67" t="s">
        <v>16</v>
      </c>
      <c r="D8" s="67">
        <v>164</v>
      </c>
      <c r="E8" s="67">
        <v>100</v>
      </c>
      <c r="F8" s="67">
        <v>16400</v>
      </c>
      <c r="G8" s="67">
        <v>2280</v>
      </c>
      <c r="H8" s="85">
        <f t="shared" ref="H8:H55" si="0">G8/F8</f>
        <v>0.13902439024390245</v>
      </c>
      <c r="I8" s="67">
        <f t="shared" ref="I8:I55" si="1">G8-F8</f>
        <v>-14120</v>
      </c>
      <c r="J8" s="86">
        <v>110233</v>
      </c>
    </row>
    <row r="9" spans="1:10" ht="15.75" x14ac:dyDescent="0.25">
      <c r="A9" s="67">
        <v>3</v>
      </c>
      <c r="B9" s="84" t="s">
        <v>100</v>
      </c>
      <c r="C9" s="67" t="s">
        <v>16</v>
      </c>
      <c r="D9" s="67">
        <v>57</v>
      </c>
      <c r="E9" s="67">
        <v>100</v>
      </c>
      <c r="F9" s="67">
        <v>5700</v>
      </c>
      <c r="G9" s="67">
        <v>812</v>
      </c>
      <c r="H9" s="85">
        <f t="shared" si="0"/>
        <v>0.1424561403508772</v>
      </c>
      <c r="I9" s="67">
        <f t="shared" si="1"/>
        <v>-4888</v>
      </c>
      <c r="J9" s="86">
        <v>20271</v>
      </c>
    </row>
    <row r="10" spans="1:10" ht="15.75" x14ac:dyDescent="0.25">
      <c r="A10" s="67">
        <v>4</v>
      </c>
      <c r="B10" s="84" t="s">
        <v>101</v>
      </c>
      <c r="C10" s="67" t="s">
        <v>16</v>
      </c>
      <c r="D10" s="67">
        <v>270</v>
      </c>
      <c r="E10" s="67">
        <v>100</v>
      </c>
      <c r="F10" s="67">
        <v>27000</v>
      </c>
      <c r="G10" s="67">
        <v>7086</v>
      </c>
      <c r="H10" s="85">
        <f t="shared" si="0"/>
        <v>0.26244444444444442</v>
      </c>
      <c r="I10" s="67">
        <f t="shared" si="1"/>
        <v>-19914</v>
      </c>
      <c r="J10" s="86">
        <v>135038</v>
      </c>
    </row>
    <row r="11" spans="1:10" ht="15.75" x14ac:dyDescent="0.25">
      <c r="A11" s="67">
        <v>5</v>
      </c>
      <c r="B11" s="84" t="s">
        <v>102</v>
      </c>
      <c r="C11" s="67" t="s">
        <v>16</v>
      </c>
      <c r="D11" s="67">
        <v>170</v>
      </c>
      <c r="E11" s="67">
        <v>100</v>
      </c>
      <c r="F11" s="67">
        <v>17000</v>
      </c>
      <c r="G11" s="67">
        <v>2688</v>
      </c>
      <c r="H11" s="85">
        <f t="shared" si="0"/>
        <v>0.15811764705882353</v>
      </c>
      <c r="I11" s="67">
        <f t="shared" si="1"/>
        <v>-14312</v>
      </c>
      <c r="J11" s="86">
        <v>105841</v>
      </c>
    </row>
    <row r="12" spans="1:10" ht="15.75" x14ac:dyDescent="0.25">
      <c r="A12" s="67">
        <v>6</v>
      </c>
      <c r="B12" s="84" t="s">
        <v>103</v>
      </c>
      <c r="C12" s="67" t="s">
        <v>16</v>
      </c>
      <c r="D12" s="67">
        <v>144</v>
      </c>
      <c r="E12" s="67">
        <v>100</v>
      </c>
      <c r="F12" s="67">
        <v>14400</v>
      </c>
      <c r="G12" s="67">
        <v>2535</v>
      </c>
      <c r="H12" s="85">
        <f t="shared" si="0"/>
        <v>0.17604166666666668</v>
      </c>
      <c r="I12" s="67">
        <f t="shared" si="1"/>
        <v>-11865</v>
      </c>
      <c r="J12" s="86">
        <v>47480</v>
      </c>
    </row>
    <row r="13" spans="1:10" ht="15.75" x14ac:dyDescent="0.25">
      <c r="A13" s="67">
        <v>7</v>
      </c>
      <c r="B13" s="84" t="s">
        <v>147</v>
      </c>
      <c r="C13" s="67" t="s">
        <v>16</v>
      </c>
      <c r="D13" s="67">
        <v>67</v>
      </c>
      <c r="E13" s="67">
        <v>100</v>
      </c>
      <c r="F13" s="67">
        <v>6700</v>
      </c>
      <c r="G13" s="67">
        <v>1301</v>
      </c>
      <c r="H13" s="85">
        <f t="shared" si="0"/>
        <v>0.19417910447761194</v>
      </c>
      <c r="I13" s="67">
        <f t="shared" si="1"/>
        <v>-5399</v>
      </c>
      <c r="J13" s="86">
        <v>49073</v>
      </c>
    </row>
    <row r="14" spans="1:10" ht="15.75" x14ac:dyDescent="0.25">
      <c r="A14" s="67">
        <v>8</v>
      </c>
      <c r="B14" s="84" t="s">
        <v>105</v>
      </c>
      <c r="C14" s="67" t="s">
        <v>16</v>
      </c>
      <c r="D14" s="67">
        <v>57</v>
      </c>
      <c r="E14" s="67">
        <v>100</v>
      </c>
      <c r="F14" s="67">
        <v>5700</v>
      </c>
      <c r="G14" s="67">
        <v>831</v>
      </c>
      <c r="H14" s="85">
        <f t="shared" si="0"/>
        <v>0.14578947368421052</v>
      </c>
      <c r="I14" s="67">
        <f t="shared" si="1"/>
        <v>-4869</v>
      </c>
      <c r="J14" s="86">
        <v>41152</v>
      </c>
    </row>
    <row r="15" spans="1:10" ht="15.75" x14ac:dyDescent="0.25">
      <c r="A15" s="67">
        <v>9</v>
      </c>
      <c r="B15" s="84" t="s">
        <v>106</v>
      </c>
      <c r="C15" s="67" t="s">
        <v>16</v>
      </c>
      <c r="D15" s="67">
        <v>731</v>
      </c>
      <c r="E15" s="67">
        <v>100</v>
      </c>
      <c r="F15" s="67">
        <v>73100</v>
      </c>
      <c r="G15" s="67">
        <v>10515</v>
      </c>
      <c r="H15" s="85">
        <f t="shared" si="0"/>
        <v>0.14384404924760602</v>
      </c>
      <c r="I15" s="67">
        <f t="shared" si="1"/>
        <v>-62585</v>
      </c>
      <c r="J15" s="86">
        <v>230414</v>
      </c>
    </row>
    <row r="16" spans="1:10" ht="15.75" x14ac:dyDescent="0.25">
      <c r="A16" s="67">
        <v>10</v>
      </c>
      <c r="B16" s="84" t="s">
        <v>97</v>
      </c>
      <c r="C16" s="67" t="s">
        <v>16</v>
      </c>
      <c r="D16" s="67">
        <v>1390</v>
      </c>
      <c r="E16" s="67">
        <v>100</v>
      </c>
      <c r="F16" s="67">
        <v>139000</v>
      </c>
      <c r="G16" s="67">
        <v>45816</v>
      </c>
      <c r="H16" s="85">
        <f t="shared" si="0"/>
        <v>0.32961151079136691</v>
      </c>
      <c r="I16" s="67">
        <f t="shared" si="1"/>
        <v>-93184</v>
      </c>
      <c r="J16" s="86">
        <v>1252636</v>
      </c>
    </row>
    <row r="17" spans="1:10" ht="15.75" x14ac:dyDescent="0.25">
      <c r="A17" s="67">
        <v>11</v>
      </c>
      <c r="B17" s="84" t="s">
        <v>107</v>
      </c>
      <c r="C17" s="67" t="s">
        <v>16</v>
      </c>
      <c r="D17" s="67">
        <v>245</v>
      </c>
      <c r="E17" s="67">
        <v>100</v>
      </c>
      <c r="F17" s="67">
        <v>24500</v>
      </c>
      <c r="G17" s="67">
        <v>3770</v>
      </c>
      <c r="H17" s="85">
        <f t="shared" si="0"/>
        <v>0.15387755102040818</v>
      </c>
      <c r="I17" s="67">
        <f t="shared" si="1"/>
        <v>-20730</v>
      </c>
      <c r="J17" s="86">
        <v>75320</v>
      </c>
    </row>
    <row r="18" spans="1:10" ht="15.75" x14ac:dyDescent="0.25">
      <c r="A18" s="67">
        <v>12</v>
      </c>
      <c r="B18" s="84" t="s">
        <v>108</v>
      </c>
      <c r="C18" s="67" t="s">
        <v>16</v>
      </c>
      <c r="D18" s="67">
        <v>256</v>
      </c>
      <c r="E18" s="67">
        <v>100</v>
      </c>
      <c r="F18" s="67">
        <v>25600</v>
      </c>
      <c r="G18" s="67">
        <v>4932</v>
      </c>
      <c r="H18" s="85">
        <f t="shared" si="0"/>
        <v>0.19265625</v>
      </c>
      <c r="I18" s="67">
        <f t="shared" si="1"/>
        <v>-20668</v>
      </c>
      <c r="J18" s="86">
        <v>131670</v>
      </c>
    </row>
    <row r="19" spans="1:10" ht="15.75" x14ac:dyDescent="0.25">
      <c r="A19" s="87"/>
      <c r="B19" s="88" t="s">
        <v>148</v>
      </c>
      <c r="C19" s="87"/>
      <c r="D19" s="87">
        <v>4212</v>
      </c>
      <c r="E19" s="87"/>
      <c r="F19" s="87">
        <v>421200</v>
      </c>
      <c r="G19" s="87">
        <v>91782</v>
      </c>
      <c r="H19" s="89">
        <f t="shared" si="0"/>
        <v>0.2179059829059829</v>
      </c>
      <c r="I19" s="87">
        <f t="shared" si="1"/>
        <v>-329418</v>
      </c>
      <c r="J19" s="87">
        <f>SUM(J7:J18)</f>
        <v>2702750</v>
      </c>
    </row>
    <row r="20" spans="1:10" ht="15.75" x14ac:dyDescent="0.25">
      <c r="A20" s="67">
        <v>13</v>
      </c>
      <c r="B20" s="84" t="s">
        <v>149</v>
      </c>
      <c r="C20" s="67" t="s">
        <v>150</v>
      </c>
      <c r="D20" s="67">
        <v>187</v>
      </c>
      <c r="E20" s="67">
        <v>70</v>
      </c>
      <c r="F20" s="67">
        <v>13090</v>
      </c>
      <c r="G20" s="67">
        <v>25</v>
      </c>
      <c r="H20" s="85">
        <f t="shared" si="0"/>
        <v>1.9098548510313217E-3</v>
      </c>
      <c r="I20" s="67">
        <f t="shared" si="1"/>
        <v>-13065</v>
      </c>
      <c r="J20" s="67">
        <v>23354</v>
      </c>
    </row>
    <row r="21" spans="1:10" ht="15.75" x14ac:dyDescent="0.25">
      <c r="A21" s="67">
        <v>14</v>
      </c>
      <c r="B21" s="84" t="s">
        <v>151</v>
      </c>
      <c r="C21" s="67" t="s">
        <v>150</v>
      </c>
      <c r="D21" s="67">
        <v>502</v>
      </c>
      <c r="E21" s="67">
        <v>70</v>
      </c>
      <c r="F21" s="67">
        <v>35140</v>
      </c>
      <c r="G21" s="67">
        <v>3789</v>
      </c>
      <c r="H21" s="85">
        <f t="shared" si="0"/>
        <v>0.10782583949914627</v>
      </c>
      <c r="I21" s="67">
        <f t="shared" si="1"/>
        <v>-31351</v>
      </c>
      <c r="J21" s="67">
        <v>60151</v>
      </c>
    </row>
    <row r="22" spans="1:10" ht="15.75" x14ac:dyDescent="0.25">
      <c r="A22" s="67">
        <v>15</v>
      </c>
      <c r="B22" s="84" t="s">
        <v>152</v>
      </c>
      <c r="C22" s="67" t="s">
        <v>150</v>
      </c>
      <c r="D22" s="67">
        <v>431</v>
      </c>
      <c r="E22" s="67">
        <v>70</v>
      </c>
      <c r="F22" s="67">
        <v>30170</v>
      </c>
      <c r="G22" s="67">
        <v>1035</v>
      </c>
      <c r="H22" s="85">
        <f t="shared" si="0"/>
        <v>3.4305601590984419E-2</v>
      </c>
      <c r="I22" s="67">
        <f t="shared" si="1"/>
        <v>-29135</v>
      </c>
      <c r="J22" s="67">
        <v>50122</v>
      </c>
    </row>
    <row r="23" spans="1:10" ht="15.75" x14ac:dyDescent="0.25">
      <c r="A23" s="67">
        <v>16</v>
      </c>
      <c r="B23" s="84" t="s">
        <v>153</v>
      </c>
      <c r="C23" s="67" t="s">
        <v>150</v>
      </c>
      <c r="D23" s="67">
        <v>81</v>
      </c>
      <c r="E23" s="67">
        <v>70</v>
      </c>
      <c r="F23" s="67">
        <v>5670</v>
      </c>
      <c r="G23" s="67">
        <v>1905</v>
      </c>
      <c r="H23" s="85">
        <f t="shared" si="0"/>
        <v>0.33597883597883599</v>
      </c>
      <c r="I23" s="67">
        <f t="shared" si="1"/>
        <v>-3765</v>
      </c>
      <c r="J23" s="67">
        <v>28665</v>
      </c>
    </row>
    <row r="24" spans="1:10" ht="15.75" x14ac:dyDescent="0.25">
      <c r="A24" s="67">
        <v>17</v>
      </c>
      <c r="B24" s="84" t="s">
        <v>154</v>
      </c>
      <c r="C24" s="67" t="s">
        <v>30</v>
      </c>
      <c r="D24" s="67">
        <v>45</v>
      </c>
      <c r="E24" s="67">
        <v>40</v>
      </c>
      <c r="F24" s="67">
        <v>1800</v>
      </c>
      <c r="G24" s="67">
        <v>91</v>
      </c>
      <c r="H24" s="85">
        <f t="shared" si="0"/>
        <v>5.0555555555555555E-2</v>
      </c>
      <c r="I24" s="67">
        <f t="shared" si="1"/>
        <v>-1709</v>
      </c>
      <c r="J24" s="67">
        <v>1066</v>
      </c>
    </row>
    <row r="25" spans="1:10" ht="15.75" x14ac:dyDescent="0.25">
      <c r="A25" s="67">
        <v>18</v>
      </c>
      <c r="B25" s="84" t="s">
        <v>155</v>
      </c>
      <c r="C25" s="67" t="s">
        <v>30</v>
      </c>
      <c r="D25" s="67">
        <v>21</v>
      </c>
      <c r="E25" s="67">
        <v>40</v>
      </c>
      <c r="F25" s="67">
        <v>840</v>
      </c>
      <c r="G25" s="67">
        <v>0</v>
      </c>
      <c r="H25" s="85">
        <f t="shared" si="0"/>
        <v>0</v>
      </c>
      <c r="I25" s="67">
        <f t="shared" si="1"/>
        <v>-840</v>
      </c>
      <c r="J25" s="67">
        <v>247</v>
      </c>
    </row>
    <row r="26" spans="1:10" ht="15.75" x14ac:dyDescent="0.25">
      <c r="A26" s="67">
        <v>19</v>
      </c>
      <c r="B26" s="84" t="s">
        <v>156</v>
      </c>
      <c r="C26" s="67" t="s">
        <v>30</v>
      </c>
      <c r="D26" s="67">
        <v>8</v>
      </c>
      <c r="E26" s="67">
        <v>40</v>
      </c>
      <c r="F26" s="67">
        <v>320</v>
      </c>
      <c r="G26" s="67">
        <v>0</v>
      </c>
      <c r="H26" s="85">
        <f t="shared" si="0"/>
        <v>0</v>
      </c>
      <c r="I26" s="67">
        <f t="shared" si="1"/>
        <v>-320</v>
      </c>
      <c r="J26" s="67">
        <v>59</v>
      </c>
    </row>
    <row r="27" spans="1:10" ht="15.75" x14ac:dyDescent="0.25">
      <c r="A27" s="67">
        <v>20</v>
      </c>
      <c r="B27" s="84" t="s">
        <v>157</v>
      </c>
      <c r="C27" s="67" t="s">
        <v>30</v>
      </c>
      <c r="D27" s="67">
        <v>21</v>
      </c>
      <c r="E27" s="67">
        <v>40</v>
      </c>
      <c r="F27" s="67">
        <v>840</v>
      </c>
      <c r="G27" s="67">
        <v>70</v>
      </c>
      <c r="H27" s="85">
        <f t="shared" si="0"/>
        <v>8.3333333333333329E-2</v>
      </c>
      <c r="I27" s="67">
        <f t="shared" si="1"/>
        <v>-770</v>
      </c>
      <c r="J27" s="67">
        <v>768</v>
      </c>
    </row>
    <row r="28" spans="1:10" ht="15.75" x14ac:dyDescent="0.25">
      <c r="A28" s="67">
        <v>21</v>
      </c>
      <c r="B28" s="84" t="s">
        <v>158</v>
      </c>
      <c r="C28" s="67" t="s">
        <v>30</v>
      </c>
      <c r="D28" s="67">
        <v>2</v>
      </c>
      <c r="E28" s="67">
        <v>40</v>
      </c>
      <c r="F28" s="67">
        <v>80</v>
      </c>
      <c r="G28" s="67">
        <v>30</v>
      </c>
      <c r="H28" s="85">
        <f t="shared" si="0"/>
        <v>0.375</v>
      </c>
      <c r="I28" s="67">
        <f t="shared" si="1"/>
        <v>-50</v>
      </c>
      <c r="J28" s="67">
        <v>290</v>
      </c>
    </row>
    <row r="29" spans="1:10" ht="15.75" x14ac:dyDescent="0.25">
      <c r="A29" s="67">
        <v>22</v>
      </c>
      <c r="B29" s="84" t="s">
        <v>159</v>
      </c>
      <c r="C29" s="67" t="s">
        <v>30</v>
      </c>
      <c r="D29" s="67">
        <v>44</v>
      </c>
      <c r="E29" s="67">
        <v>40</v>
      </c>
      <c r="F29" s="67">
        <v>1760</v>
      </c>
      <c r="G29" s="67">
        <v>2</v>
      </c>
      <c r="H29" s="85">
        <f t="shared" si="0"/>
        <v>1.1363636363636363E-3</v>
      </c>
      <c r="I29" s="67">
        <f t="shared" si="1"/>
        <v>-1758</v>
      </c>
      <c r="J29" s="67">
        <v>5697</v>
      </c>
    </row>
    <row r="30" spans="1:10" ht="15.75" x14ac:dyDescent="0.25">
      <c r="A30" s="67">
        <v>23</v>
      </c>
      <c r="B30" s="84" t="s">
        <v>160</v>
      </c>
      <c r="C30" s="67" t="s">
        <v>30</v>
      </c>
      <c r="D30" s="67">
        <v>46</v>
      </c>
      <c r="E30" s="67">
        <v>40</v>
      </c>
      <c r="F30" s="67">
        <v>1840</v>
      </c>
      <c r="G30" s="67">
        <v>162</v>
      </c>
      <c r="H30" s="85">
        <f t="shared" si="0"/>
        <v>8.804347826086957E-2</v>
      </c>
      <c r="I30" s="67">
        <f t="shared" si="1"/>
        <v>-1678</v>
      </c>
      <c r="J30" s="67">
        <v>1772</v>
      </c>
    </row>
    <row r="31" spans="1:10" ht="15.75" x14ac:dyDescent="0.25">
      <c r="A31" s="67">
        <v>24</v>
      </c>
      <c r="B31" s="84" t="s">
        <v>161</v>
      </c>
      <c r="C31" s="67" t="s">
        <v>30</v>
      </c>
      <c r="D31" s="67">
        <v>10</v>
      </c>
      <c r="E31" s="67">
        <v>40</v>
      </c>
      <c r="F31" s="67">
        <v>400</v>
      </c>
      <c r="G31" s="67">
        <v>159</v>
      </c>
      <c r="H31" s="85">
        <f t="shared" si="0"/>
        <v>0.39750000000000002</v>
      </c>
      <c r="I31" s="67">
        <f t="shared" si="1"/>
        <v>-241</v>
      </c>
      <c r="J31" s="67">
        <v>4941</v>
      </c>
    </row>
    <row r="32" spans="1:10" ht="15.75" x14ac:dyDescent="0.25">
      <c r="A32" s="67">
        <v>25</v>
      </c>
      <c r="B32" s="84" t="s">
        <v>121</v>
      </c>
      <c r="C32" s="67" t="s">
        <v>30</v>
      </c>
      <c r="D32" s="67">
        <v>76</v>
      </c>
      <c r="E32" s="67">
        <v>40</v>
      </c>
      <c r="F32" s="67">
        <v>3040</v>
      </c>
      <c r="G32" s="67">
        <v>335</v>
      </c>
      <c r="H32" s="85">
        <f t="shared" si="0"/>
        <v>0.11019736842105263</v>
      </c>
      <c r="I32" s="67">
        <f t="shared" si="1"/>
        <v>-2705</v>
      </c>
      <c r="J32" s="67">
        <v>8072</v>
      </c>
    </row>
    <row r="33" spans="1:10" ht="15.75" x14ac:dyDescent="0.25">
      <c r="A33" s="67">
        <v>26</v>
      </c>
      <c r="B33" s="84" t="s">
        <v>162</v>
      </c>
      <c r="C33" s="67" t="s">
        <v>30</v>
      </c>
      <c r="D33" s="67">
        <v>10</v>
      </c>
      <c r="E33" s="67">
        <v>40</v>
      </c>
      <c r="F33" s="67">
        <v>400</v>
      </c>
      <c r="G33" s="67">
        <v>0</v>
      </c>
      <c r="H33" s="85">
        <f t="shared" si="0"/>
        <v>0</v>
      </c>
      <c r="I33" s="67">
        <f t="shared" si="1"/>
        <v>-400</v>
      </c>
      <c r="J33" s="67">
        <v>303</v>
      </c>
    </row>
    <row r="34" spans="1:10" ht="15.75" x14ac:dyDescent="0.25">
      <c r="A34" s="67">
        <v>27</v>
      </c>
      <c r="B34" s="84" t="s">
        <v>163</v>
      </c>
      <c r="C34" s="67" t="s">
        <v>30</v>
      </c>
      <c r="D34" s="67">
        <v>3</v>
      </c>
      <c r="E34" s="67">
        <v>40</v>
      </c>
      <c r="F34" s="67">
        <v>120</v>
      </c>
      <c r="G34" s="67">
        <v>0</v>
      </c>
      <c r="H34" s="85">
        <f t="shared" si="0"/>
        <v>0</v>
      </c>
      <c r="I34" s="67">
        <f t="shared" si="1"/>
        <v>-120</v>
      </c>
      <c r="J34" s="67">
        <v>3</v>
      </c>
    </row>
    <row r="35" spans="1:10" ht="15.75" x14ac:dyDescent="0.25">
      <c r="A35" s="67">
        <v>28</v>
      </c>
      <c r="B35" s="84" t="s">
        <v>164</v>
      </c>
      <c r="C35" s="67" t="s">
        <v>30</v>
      </c>
      <c r="D35" s="67">
        <v>3</v>
      </c>
      <c r="E35" s="67">
        <v>40</v>
      </c>
      <c r="F35" s="67">
        <v>120</v>
      </c>
      <c r="G35" s="67">
        <v>46</v>
      </c>
      <c r="H35" s="85">
        <f t="shared" si="0"/>
        <v>0.38333333333333336</v>
      </c>
      <c r="I35" s="67">
        <f t="shared" si="1"/>
        <v>-74</v>
      </c>
      <c r="J35" s="67">
        <v>1529</v>
      </c>
    </row>
    <row r="36" spans="1:10" ht="15.75" x14ac:dyDescent="0.25">
      <c r="A36" s="67">
        <v>29</v>
      </c>
      <c r="B36" s="84" t="s">
        <v>165</v>
      </c>
      <c r="C36" s="67" t="s">
        <v>30</v>
      </c>
      <c r="D36" s="67">
        <v>15</v>
      </c>
      <c r="E36" s="67">
        <v>40</v>
      </c>
      <c r="F36" s="67">
        <v>600</v>
      </c>
      <c r="G36" s="67">
        <v>8</v>
      </c>
      <c r="H36" s="85">
        <f t="shared" si="0"/>
        <v>1.3333333333333334E-2</v>
      </c>
      <c r="I36" s="67">
        <f t="shared" si="1"/>
        <v>-592</v>
      </c>
      <c r="J36" s="67">
        <v>1069</v>
      </c>
    </row>
    <row r="37" spans="1:10" ht="15.75" x14ac:dyDescent="0.25">
      <c r="A37" s="67">
        <v>30</v>
      </c>
      <c r="B37" s="84" t="s">
        <v>166</v>
      </c>
      <c r="C37" s="67" t="s">
        <v>30</v>
      </c>
      <c r="D37" s="67">
        <v>2</v>
      </c>
      <c r="E37" s="67">
        <v>40</v>
      </c>
      <c r="F37" s="67">
        <v>80</v>
      </c>
      <c r="G37" s="67">
        <v>0</v>
      </c>
      <c r="H37" s="85">
        <f t="shared" si="0"/>
        <v>0</v>
      </c>
      <c r="I37" s="67">
        <f t="shared" si="1"/>
        <v>-80</v>
      </c>
      <c r="J37" s="67">
        <v>47</v>
      </c>
    </row>
    <row r="38" spans="1:10" ht="15.75" x14ac:dyDescent="0.25">
      <c r="A38" s="67">
        <v>31</v>
      </c>
      <c r="B38" s="84" t="s">
        <v>167</v>
      </c>
      <c r="C38" s="67" t="s">
        <v>30</v>
      </c>
      <c r="D38" s="67">
        <v>3</v>
      </c>
      <c r="E38" s="67">
        <v>40</v>
      </c>
      <c r="F38" s="67">
        <v>120</v>
      </c>
      <c r="G38" s="67">
        <v>0</v>
      </c>
      <c r="H38" s="85">
        <f t="shared" si="0"/>
        <v>0</v>
      </c>
      <c r="I38" s="67">
        <f t="shared" si="1"/>
        <v>-120</v>
      </c>
      <c r="J38" s="67">
        <v>36</v>
      </c>
    </row>
    <row r="39" spans="1:10" ht="15.75" x14ac:dyDescent="0.25">
      <c r="A39" s="67">
        <v>32</v>
      </c>
      <c r="B39" s="84" t="s">
        <v>168</v>
      </c>
      <c r="C39" s="67" t="s">
        <v>30</v>
      </c>
      <c r="D39" s="67">
        <v>2</v>
      </c>
      <c r="E39" s="67">
        <v>40</v>
      </c>
      <c r="F39" s="67">
        <v>80</v>
      </c>
      <c r="G39" s="67">
        <v>0</v>
      </c>
      <c r="H39" s="85">
        <f t="shared" si="0"/>
        <v>0</v>
      </c>
      <c r="I39" s="67">
        <f t="shared" si="1"/>
        <v>-80</v>
      </c>
      <c r="J39" s="67">
        <v>22</v>
      </c>
    </row>
    <row r="40" spans="1:10" ht="15.75" x14ac:dyDescent="0.25">
      <c r="A40" s="67">
        <v>33</v>
      </c>
      <c r="B40" s="84" t="s">
        <v>169</v>
      </c>
      <c r="C40" s="67" t="s">
        <v>30</v>
      </c>
      <c r="D40" s="67">
        <v>3</v>
      </c>
      <c r="E40" s="67">
        <v>40</v>
      </c>
      <c r="F40" s="67">
        <v>120</v>
      </c>
      <c r="G40" s="67">
        <v>13</v>
      </c>
      <c r="H40" s="85">
        <f t="shared" si="0"/>
        <v>0.10833333333333334</v>
      </c>
      <c r="I40" s="67">
        <f t="shared" si="1"/>
        <v>-107</v>
      </c>
      <c r="J40" s="67">
        <v>712</v>
      </c>
    </row>
    <row r="41" spans="1:10" ht="15.75" x14ac:dyDescent="0.25">
      <c r="A41" s="67">
        <v>34</v>
      </c>
      <c r="B41" s="84" t="s">
        <v>170</v>
      </c>
      <c r="C41" s="67" t="s">
        <v>30</v>
      </c>
      <c r="D41" s="67">
        <v>5</v>
      </c>
      <c r="E41" s="67">
        <v>40</v>
      </c>
      <c r="F41" s="67">
        <v>200</v>
      </c>
      <c r="G41" s="67">
        <v>11</v>
      </c>
      <c r="H41" s="85">
        <f t="shared" si="0"/>
        <v>5.5E-2</v>
      </c>
      <c r="I41" s="67">
        <f t="shared" si="1"/>
        <v>-189</v>
      </c>
      <c r="J41" s="67">
        <v>198</v>
      </c>
    </row>
    <row r="42" spans="1:10" ht="15.75" x14ac:dyDescent="0.25">
      <c r="A42" s="67">
        <v>35</v>
      </c>
      <c r="B42" s="84" t="s">
        <v>171</v>
      </c>
      <c r="C42" s="67" t="s">
        <v>30</v>
      </c>
      <c r="D42" s="67">
        <v>80</v>
      </c>
      <c r="E42" s="67">
        <v>40</v>
      </c>
      <c r="F42" s="67">
        <v>3200</v>
      </c>
      <c r="G42" s="67">
        <v>2884</v>
      </c>
      <c r="H42" s="85">
        <f t="shared" si="0"/>
        <v>0.90125</v>
      </c>
      <c r="I42" s="67">
        <f t="shared" si="1"/>
        <v>-316</v>
      </c>
      <c r="J42" s="67">
        <v>19712</v>
      </c>
    </row>
    <row r="43" spans="1:10" ht="15.75" x14ac:dyDescent="0.25">
      <c r="A43" s="87"/>
      <c r="B43" s="88" t="s">
        <v>172</v>
      </c>
      <c r="C43" s="87"/>
      <c r="D43" s="87">
        <v>1600</v>
      </c>
      <c r="E43" s="87"/>
      <c r="F43" s="87">
        <v>100030</v>
      </c>
      <c r="G43" s="87">
        <v>10565</v>
      </c>
      <c r="H43" s="89">
        <f t="shared" si="0"/>
        <v>0.10561831450564831</v>
      </c>
      <c r="I43" s="87">
        <f t="shared" si="1"/>
        <v>-89465</v>
      </c>
      <c r="J43" s="87">
        <v>208835</v>
      </c>
    </row>
    <row r="44" spans="1:10" ht="15.75" x14ac:dyDescent="0.25">
      <c r="A44" s="67">
        <v>36</v>
      </c>
      <c r="B44" s="84" t="s">
        <v>129</v>
      </c>
      <c r="C44" s="67" t="s">
        <v>45</v>
      </c>
      <c r="D44" s="67">
        <v>1596</v>
      </c>
      <c r="E44" s="67">
        <v>100</v>
      </c>
      <c r="F44" s="67">
        <v>159600</v>
      </c>
      <c r="G44" s="67">
        <v>75133</v>
      </c>
      <c r="H44" s="85">
        <f t="shared" si="0"/>
        <v>0.47075814536340854</v>
      </c>
      <c r="I44" s="67">
        <f t="shared" si="1"/>
        <v>-84467</v>
      </c>
      <c r="J44" s="67">
        <v>1043657</v>
      </c>
    </row>
    <row r="45" spans="1:10" ht="15.75" x14ac:dyDescent="0.25">
      <c r="A45" s="87"/>
      <c r="B45" s="88" t="s">
        <v>173</v>
      </c>
      <c r="C45" s="87"/>
      <c r="D45" s="87">
        <v>1596</v>
      </c>
      <c r="E45" s="87"/>
      <c r="F45" s="87">
        <v>159600</v>
      </c>
      <c r="G45" s="87">
        <v>75133</v>
      </c>
      <c r="H45" s="89">
        <f t="shared" si="0"/>
        <v>0.47075814536340854</v>
      </c>
      <c r="I45" s="87">
        <f t="shared" si="1"/>
        <v>-84467</v>
      </c>
      <c r="J45" s="87">
        <v>1043657</v>
      </c>
    </row>
    <row r="46" spans="1:10" ht="15.75" x14ac:dyDescent="0.25">
      <c r="A46" s="67">
        <v>38</v>
      </c>
      <c r="B46" s="84" t="s">
        <v>174</v>
      </c>
      <c r="C46" s="67" t="s">
        <v>175</v>
      </c>
      <c r="D46" s="67">
        <v>415</v>
      </c>
      <c r="E46" s="67">
        <v>20</v>
      </c>
      <c r="F46" s="67">
        <v>8300</v>
      </c>
      <c r="G46" s="67">
        <v>20</v>
      </c>
      <c r="H46" s="85">
        <f t="shared" si="0"/>
        <v>2.4096385542168677E-3</v>
      </c>
      <c r="I46" s="67">
        <f t="shared" si="1"/>
        <v>-8280</v>
      </c>
      <c r="J46" s="67">
        <v>2175</v>
      </c>
    </row>
    <row r="47" spans="1:10" ht="15.75" x14ac:dyDescent="0.25">
      <c r="A47" s="87"/>
      <c r="B47" s="88" t="s">
        <v>176</v>
      </c>
      <c r="C47" s="87"/>
      <c r="D47" s="87">
        <v>415</v>
      </c>
      <c r="E47" s="87">
        <v>20</v>
      </c>
      <c r="F47" s="87">
        <v>8300</v>
      </c>
      <c r="G47" s="87">
        <v>20</v>
      </c>
      <c r="H47" s="89">
        <f t="shared" si="0"/>
        <v>2.4096385542168677E-3</v>
      </c>
      <c r="I47" s="87">
        <f t="shared" si="1"/>
        <v>-8280</v>
      </c>
      <c r="J47" s="87">
        <v>2175</v>
      </c>
    </row>
    <row r="48" spans="1:10" ht="15.75" x14ac:dyDescent="0.25">
      <c r="A48" s="67">
        <v>39</v>
      </c>
      <c r="B48" s="84" t="s">
        <v>177</v>
      </c>
      <c r="C48" s="67" t="s">
        <v>178</v>
      </c>
      <c r="D48" s="67">
        <v>174</v>
      </c>
      <c r="E48" s="67">
        <v>65</v>
      </c>
      <c r="F48" s="67">
        <v>11310</v>
      </c>
      <c r="G48" s="67">
        <v>3659</v>
      </c>
      <c r="H48" s="85">
        <f t="shared" si="0"/>
        <v>0.3235190097259063</v>
      </c>
      <c r="I48" s="67">
        <f t="shared" si="1"/>
        <v>-7651</v>
      </c>
      <c r="J48" s="67">
        <v>71684</v>
      </c>
    </row>
    <row r="49" spans="1:10" ht="15.75" x14ac:dyDescent="0.25">
      <c r="A49" s="67">
        <v>40</v>
      </c>
      <c r="B49" s="84" t="s">
        <v>179</v>
      </c>
      <c r="C49" s="67" t="s">
        <v>178</v>
      </c>
      <c r="D49" s="67">
        <v>2</v>
      </c>
      <c r="E49" s="67">
        <v>65</v>
      </c>
      <c r="F49" s="67">
        <v>130</v>
      </c>
      <c r="G49" s="67">
        <v>2</v>
      </c>
      <c r="H49" s="85">
        <f t="shared" si="0"/>
        <v>1.5384615384615385E-2</v>
      </c>
      <c r="I49" s="67">
        <f t="shared" si="1"/>
        <v>-128</v>
      </c>
      <c r="J49" s="67">
        <v>55</v>
      </c>
    </row>
    <row r="50" spans="1:10" ht="15.75" x14ac:dyDescent="0.25">
      <c r="A50" s="67">
        <v>41</v>
      </c>
      <c r="B50" s="84" t="s">
        <v>180</v>
      </c>
      <c r="C50" s="67" t="s">
        <v>178</v>
      </c>
      <c r="D50" s="67">
        <v>35</v>
      </c>
      <c r="E50" s="67">
        <v>65</v>
      </c>
      <c r="F50" s="67">
        <v>2275</v>
      </c>
      <c r="G50" s="67">
        <v>1</v>
      </c>
      <c r="H50" s="85">
        <f t="shared" si="0"/>
        <v>4.3956043956043956E-4</v>
      </c>
      <c r="I50" s="67">
        <f t="shared" si="1"/>
        <v>-2274</v>
      </c>
      <c r="J50" s="67">
        <v>105</v>
      </c>
    </row>
    <row r="51" spans="1:10" ht="15.75" x14ac:dyDescent="0.25">
      <c r="A51" s="67">
        <v>42</v>
      </c>
      <c r="B51" s="84" t="s">
        <v>181</v>
      </c>
      <c r="C51" s="67" t="s">
        <v>178</v>
      </c>
      <c r="D51" s="67">
        <v>11</v>
      </c>
      <c r="E51" s="67">
        <v>65</v>
      </c>
      <c r="F51" s="67">
        <v>715</v>
      </c>
      <c r="G51" s="67">
        <v>2</v>
      </c>
      <c r="H51" s="85">
        <f t="shared" si="0"/>
        <v>2.7972027972027972E-3</v>
      </c>
      <c r="I51" s="67">
        <f t="shared" si="1"/>
        <v>-713</v>
      </c>
      <c r="J51" s="67">
        <v>761</v>
      </c>
    </row>
    <row r="52" spans="1:10" ht="15.75" x14ac:dyDescent="0.25">
      <c r="A52" s="67">
        <v>43</v>
      </c>
      <c r="B52" s="84" t="s">
        <v>182</v>
      </c>
      <c r="C52" s="67" t="s">
        <v>178</v>
      </c>
      <c r="D52" s="67">
        <v>37</v>
      </c>
      <c r="E52" s="67">
        <v>65</v>
      </c>
      <c r="F52" s="67">
        <v>2405</v>
      </c>
      <c r="G52" s="67">
        <v>447</v>
      </c>
      <c r="H52" s="85">
        <f t="shared" si="0"/>
        <v>0.18586278586278587</v>
      </c>
      <c r="I52" s="67">
        <f t="shared" si="1"/>
        <v>-1958</v>
      </c>
      <c r="J52" s="67">
        <v>2609</v>
      </c>
    </row>
    <row r="53" spans="1:10" ht="15.75" x14ac:dyDescent="0.25">
      <c r="A53" s="67">
        <v>44</v>
      </c>
      <c r="B53" s="84" t="s">
        <v>183</v>
      </c>
      <c r="C53" s="67" t="s">
        <v>178</v>
      </c>
      <c r="D53" s="67">
        <v>9</v>
      </c>
      <c r="E53" s="67">
        <v>65</v>
      </c>
      <c r="F53" s="67">
        <v>585</v>
      </c>
      <c r="G53" s="67">
        <v>0</v>
      </c>
      <c r="H53" s="85">
        <f t="shared" si="0"/>
        <v>0</v>
      </c>
      <c r="I53" s="67">
        <f t="shared" si="1"/>
        <v>-585</v>
      </c>
      <c r="J53" s="67">
        <v>4</v>
      </c>
    </row>
    <row r="54" spans="1:10" ht="15.75" x14ac:dyDescent="0.25">
      <c r="A54" s="87"/>
      <c r="B54" s="88" t="s">
        <v>184</v>
      </c>
      <c r="C54" s="87"/>
      <c r="D54" s="87">
        <v>268</v>
      </c>
      <c r="E54" s="87"/>
      <c r="F54" s="87">
        <v>17420</v>
      </c>
      <c r="G54" s="87">
        <v>4111</v>
      </c>
      <c r="H54" s="89">
        <f t="shared" si="0"/>
        <v>0.23599311136624571</v>
      </c>
      <c r="I54" s="87">
        <f t="shared" si="1"/>
        <v>-13309</v>
      </c>
      <c r="J54" s="87">
        <v>75218</v>
      </c>
    </row>
    <row r="55" spans="1:10" ht="15.75" x14ac:dyDescent="0.25">
      <c r="A55" s="87"/>
      <c r="B55" s="88" t="s">
        <v>85</v>
      </c>
      <c r="C55" s="87"/>
      <c r="D55" s="87">
        <v>8091</v>
      </c>
      <c r="E55" s="87"/>
      <c r="F55" s="87">
        <v>706550</v>
      </c>
      <c r="G55" s="87">
        <v>181611</v>
      </c>
      <c r="H55" s="89">
        <f t="shared" si="0"/>
        <v>0.25703913381926263</v>
      </c>
      <c r="I55" s="87">
        <f t="shared" si="1"/>
        <v>-524939</v>
      </c>
      <c r="J55" s="87">
        <v>4027130</v>
      </c>
    </row>
    <row r="56" spans="1:10" ht="16.5" x14ac:dyDescent="0.25">
      <c r="A56" s="90"/>
      <c r="B56" s="91"/>
      <c r="C56" s="90"/>
      <c r="D56" s="90"/>
      <c r="E56" s="90"/>
      <c r="F56" s="90"/>
      <c r="G56" s="90"/>
      <c r="H56" s="92"/>
      <c r="I56" s="90"/>
      <c r="J56" s="90"/>
    </row>
    <row r="57" spans="1:10" ht="16.5" x14ac:dyDescent="0.25">
      <c r="A57" s="90"/>
      <c r="B57" s="91"/>
      <c r="C57" s="90"/>
      <c r="D57" s="90"/>
      <c r="E57" s="90"/>
      <c r="F57" s="90"/>
      <c r="G57" s="90"/>
      <c r="H57" s="92"/>
      <c r="I57" s="90"/>
      <c r="J57" s="90"/>
    </row>
    <row r="58" spans="1:10" ht="16.5" x14ac:dyDescent="0.25">
      <c r="A58" s="90"/>
      <c r="B58" s="91"/>
      <c r="C58" s="90"/>
      <c r="D58" s="90"/>
      <c r="E58" s="90"/>
      <c r="F58" s="90"/>
      <c r="G58" s="90"/>
      <c r="H58" s="92"/>
      <c r="I58" s="90"/>
      <c r="J58" s="90"/>
    </row>
    <row r="59" spans="1:10" ht="16.5" x14ac:dyDescent="0.25">
      <c r="A59" s="90"/>
      <c r="B59" s="93" t="s">
        <v>185</v>
      </c>
      <c r="C59" s="93"/>
      <c r="D59" s="93"/>
      <c r="E59" s="93"/>
      <c r="F59" s="90"/>
      <c r="G59" s="90"/>
      <c r="H59" s="92"/>
      <c r="I59" s="90"/>
      <c r="J59" s="90"/>
    </row>
  </sheetData>
  <mergeCells count="2">
    <mergeCell ref="A4:J5"/>
    <mergeCell ref="B59:E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8025-E872-4A7E-B79D-FD6BBC563347}">
  <dimension ref="A1:G49"/>
  <sheetViews>
    <sheetView workbookViewId="0">
      <selection activeCell="I19" sqref="I19"/>
    </sheetView>
  </sheetViews>
  <sheetFormatPr defaultRowHeight="15" x14ac:dyDescent="0.25"/>
  <cols>
    <col min="2" max="2" width="26.28515625" style="94" customWidth="1"/>
    <col min="3" max="3" width="15.140625" customWidth="1"/>
    <col min="4" max="4" width="17" customWidth="1"/>
    <col min="5" max="5" width="22.28515625" customWidth="1"/>
    <col min="6" max="6" width="18.85546875" customWidth="1"/>
    <col min="7" max="7" width="25.28515625" customWidth="1"/>
  </cols>
  <sheetData>
    <row r="1" spans="1:7" ht="15.75" x14ac:dyDescent="0.25">
      <c r="G1" s="75" t="s">
        <v>135</v>
      </c>
    </row>
    <row r="2" spans="1:7" ht="26.25" x14ac:dyDescent="0.4">
      <c r="A2" s="95" t="s">
        <v>186</v>
      </c>
      <c r="B2" s="95"/>
      <c r="C2" s="95"/>
      <c r="D2" s="95"/>
      <c r="E2" s="95"/>
      <c r="F2" s="95"/>
      <c r="G2" s="95"/>
    </row>
    <row r="3" spans="1:7" ht="49.5" x14ac:dyDescent="0.25">
      <c r="A3" s="96" t="s">
        <v>50</v>
      </c>
      <c r="B3" s="97" t="s">
        <v>51</v>
      </c>
      <c r="C3" s="96" t="s">
        <v>187</v>
      </c>
      <c r="D3" s="96" t="s">
        <v>188</v>
      </c>
      <c r="E3" s="96" t="s">
        <v>189</v>
      </c>
      <c r="F3" s="98" t="s">
        <v>190</v>
      </c>
      <c r="G3" s="96" t="s">
        <v>191</v>
      </c>
    </row>
    <row r="4" spans="1:7" ht="15.75" x14ac:dyDescent="0.25">
      <c r="A4" s="99">
        <v>1</v>
      </c>
      <c r="B4" s="100" t="s">
        <v>192</v>
      </c>
      <c r="C4" s="101">
        <v>306</v>
      </c>
      <c r="D4" s="101">
        <v>26260</v>
      </c>
      <c r="E4" s="101">
        <v>4287</v>
      </c>
      <c r="F4" s="102">
        <f>E4/D4</f>
        <v>0.16325209444021324</v>
      </c>
      <c r="G4" s="101">
        <v>124000</v>
      </c>
    </row>
    <row r="5" spans="1:7" ht="15.75" x14ac:dyDescent="0.25">
      <c r="A5" s="99">
        <v>2</v>
      </c>
      <c r="B5" s="100" t="s">
        <v>193</v>
      </c>
      <c r="C5" s="101">
        <v>237</v>
      </c>
      <c r="D5" s="101">
        <v>20480</v>
      </c>
      <c r="E5" s="101">
        <v>5414</v>
      </c>
      <c r="F5" s="102">
        <f t="shared" ref="F5:F45" si="0">E5/D5</f>
        <v>0.26435546874999999</v>
      </c>
      <c r="G5" s="101">
        <v>118018</v>
      </c>
    </row>
    <row r="6" spans="1:7" ht="15.75" x14ac:dyDescent="0.25">
      <c r="A6" s="99">
        <v>3</v>
      </c>
      <c r="B6" s="100" t="s">
        <v>194</v>
      </c>
      <c r="C6" s="101">
        <v>70</v>
      </c>
      <c r="D6" s="101">
        <v>5480</v>
      </c>
      <c r="E6" s="101">
        <v>1388</v>
      </c>
      <c r="F6" s="102">
        <f t="shared" si="0"/>
        <v>0.25328467153284673</v>
      </c>
      <c r="G6" s="101">
        <v>44342</v>
      </c>
    </row>
    <row r="7" spans="1:7" ht="15.75" x14ac:dyDescent="0.25">
      <c r="A7" s="99">
        <v>4</v>
      </c>
      <c r="B7" s="100" t="s">
        <v>195</v>
      </c>
      <c r="C7" s="101">
        <v>140</v>
      </c>
      <c r="D7" s="101">
        <v>11975</v>
      </c>
      <c r="E7" s="101">
        <v>3752</v>
      </c>
      <c r="F7" s="102">
        <f t="shared" si="0"/>
        <v>0.31331941544885178</v>
      </c>
      <c r="G7" s="101">
        <v>98818</v>
      </c>
    </row>
    <row r="8" spans="1:7" ht="15.75" x14ac:dyDescent="0.25">
      <c r="A8" s="99">
        <v>5</v>
      </c>
      <c r="B8" s="100" t="s">
        <v>196</v>
      </c>
      <c r="C8" s="101">
        <v>129</v>
      </c>
      <c r="D8" s="101">
        <v>11155</v>
      </c>
      <c r="E8" s="101">
        <v>3177</v>
      </c>
      <c r="F8" s="102">
        <f t="shared" si="0"/>
        <v>0.28480502017032722</v>
      </c>
      <c r="G8" s="101">
        <v>72037</v>
      </c>
    </row>
    <row r="9" spans="1:7" ht="15.75" x14ac:dyDescent="0.25">
      <c r="A9" s="99">
        <v>6</v>
      </c>
      <c r="B9" s="100" t="s">
        <v>197</v>
      </c>
      <c r="C9" s="101">
        <v>115</v>
      </c>
      <c r="D9" s="101">
        <v>9630</v>
      </c>
      <c r="E9" s="101">
        <v>4639</v>
      </c>
      <c r="F9" s="102">
        <f t="shared" si="0"/>
        <v>0.481723779854621</v>
      </c>
      <c r="G9" s="101">
        <v>85834</v>
      </c>
    </row>
    <row r="10" spans="1:7" ht="15.75" x14ac:dyDescent="0.25">
      <c r="A10" s="99">
        <v>7</v>
      </c>
      <c r="B10" s="100" t="s">
        <v>198</v>
      </c>
      <c r="C10" s="101">
        <v>109</v>
      </c>
      <c r="D10" s="101">
        <v>9830</v>
      </c>
      <c r="E10" s="101">
        <v>3706</v>
      </c>
      <c r="F10" s="102">
        <f t="shared" si="0"/>
        <v>0.3770091556459817</v>
      </c>
      <c r="G10" s="101">
        <v>73558</v>
      </c>
    </row>
    <row r="11" spans="1:7" ht="15.75" x14ac:dyDescent="0.25">
      <c r="A11" s="99">
        <v>8</v>
      </c>
      <c r="B11" s="100" t="s">
        <v>199</v>
      </c>
      <c r="C11" s="101">
        <v>131</v>
      </c>
      <c r="D11" s="101">
        <v>12390</v>
      </c>
      <c r="E11" s="101">
        <v>2864</v>
      </c>
      <c r="F11" s="102">
        <f t="shared" si="0"/>
        <v>0.23115415657788538</v>
      </c>
      <c r="G11" s="101">
        <v>74199</v>
      </c>
    </row>
    <row r="12" spans="1:7" ht="15.75" x14ac:dyDescent="0.25">
      <c r="A12" s="99">
        <v>9</v>
      </c>
      <c r="B12" s="100" t="s">
        <v>200</v>
      </c>
      <c r="C12" s="101">
        <v>253</v>
      </c>
      <c r="D12" s="101">
        <v>21335</v>
      </c>
      <c r="E12" s="101">
        <v>5119</v>
      </c>
      <c r="F12" s="102">
        <f t="shared" si="0"/>
        <v>0.2399343801265526</v>
      </c>
      <c r="G12" s="101">
        <v>166483</v>
      </c>
    </row>
    <row r="13" spans="1:7" ht="15.75" x14ac:dyDescent="0.25">
      <c r="A13" s="99">
        <v>10</v>
      </c>
      <c r="B13" s="100" t="s">
        <v>201</v>
      </c>
      <c r="C13" s="101">
        <v>334</v>
      </c>
      <c r="D13" s="101">
        <v>29870</v>
      </c>
      <c r="E13" s="101">
        <v>8029</v>
      </c>
      <c r="F13" s="102">
        <f t="shared" si="0"/>
        <v>0.26879812520924001</v>
      </c>
      <c r="G13" s="101">
        <v>128531</v>
      </c>
    </row>
    <row r="14" spans="1:7" ht="15.75" x14ac:dyDescent="0.25">
      <c r="A14" s="99">
        <v>11</v>
      </c>
      <c r="B14" s="100" t="s">
        <v>202</v>
      </c>
      <c r="C14" s="101">
        <v>136</v>
      </c>
      <c r="D14" s="101">
        <v>11655</v>
      </c>
      <c r="E14" s="101">
        <v>3689</v>
      </c>
      <c r="F14" s="102">
        <f t="shared" si="0"/>
        <v>0.31651651651651652</v>
      </c>
      <c r="G14" s="101">
        <v>70510</v>
      </c>
    </row>
    <row r="15" spans="1:7" ht="15.75" x14ac:dyDescent="0.25">
      <c r="A15" s="99">
        <v>12</v>
      </c>
      <c r="B15" s="100" t="s">
        <v>203</v>
      </c>
      <c r="C15" s="101">
        <v>191</v>
      </c>
      <c r="D15" s="101">
        <v>16320</v>
      </c>
      <c r="E15" s="101">
        <v>2930</v>
      </c>
      <c r="F15" s="102">
        <f t="shared" si="0"/>
        <v>0.1795343137254902</v>
      </c>
      <c r="G15" s="101">
        <v>84397</v>
      </c>
    </row>
    <row r="16" spans="1:7" ht="15.75" x14ac:dyDescent="0.25">
      <c r="A16" s="99">
        <v>13</v>
      </c>
      <c r="B16" s="100" t="s">
        <v>204</v>
      </c>
      <c r="C16" s="101">
        <v>211</v>
      </c>
      <c r="D16" s="101">
        <v>19240</v>
      </c>
      <c r="E16" s="101">
        <v>4724</v>
      </c>
      <c r="F16" s="102">
        <f t="shared" si="0"/>
        <v>0.24553014553014554</v>
      </c>
      <c r="G16" s="101">
        <v>92894</v>
      </c>
    </row>
    <row r="17" spans="1:7" ht="15.75" x14ac:dyDescent="0.25">
      <c r="A17" s="99">
        <v>14</v>
      </c>
      <c r="B17" s="100" t="s">
        <v>205</v>
      </c>
      <c r="C17" s="101">
        <v>157</v>
      </c>
      <c r="D17" s="101">
        <v>13895</v>
      </c>
      <c r="E17" s="101">
        <v>4259</v>
      </c>
      <c r="F17" s="102">
        <f t="shared" si="0"/>
        <v>0.30651313422094278</v>
      </c>
      <c r="G17" s="101">
        <v>98538</v>
      </c>
    </row>
    <row r="18" spans="1:7" ht="15.75" x14ac:dyDescent="0.25">
      <c r="A18" s="99">
        <v>15</v>
      </c>
      <c r="B18" s="100" t="s">
        <v>206</v>
      </c>
      <c r="C18" s="101">
        <v>55</v>
      </c>
      <c r="D18" s="101">
        <v>5320</v>
      </c>
      <c r="E18" s="101">
        <v>2089</v>
      </c>
      <c r="F18" s="102">
        <f t="shared" si="0"/>
        <v>0.39266917293233083</v>
      </c>
      <c r="G18" s="101">
        <v>45221</v>
      </c>
    </row>
    <row r="19" spans="1:7" ht="15.75" x14ac:dyDescent="0.25">
      <c r="A19" s="99">
        <v>16</v>
      </c>
      <c r="B19" s="100" t="s">
        <v>207</v>
      </c>
      <c r="C19" s="101">
        <v>64</v>
      </c>
      <c r="D19" s="101">
        <v>6065</v>
      </c>
      <c r="E19" s="101">
        <v>2619</v>
      </c>
      <c r="F19" s="102">
        <f t="shared" si="0"/>
        <v>0.43182192910140149</v>
      </c>
      <c r="G19" s="101">
        <v>64001</v>
      </c>
    </row>
    <row r="20" spans="1:7" ht="15.75" x14ac:dyDescent="0.25">
      <c r="A20" s="99">
        <v>17</v>
      </c>
      <c r="B20" s="100" t="s">
        <v>208</v>
      </c>
      <c r="C20" s="101">
        <v>126</v>
      </c>
      <c r="D20" s="101">
        <v>11200</v>
      </c>
      <c r="E20" s="101">
        <v>4053</v>
      </c>
      <c r="F20" s="102">
        <f t="shared" si="0"/>
        <v>0.361875</v>
      </c>
      <c r="G20" s="101">
        <v>66101</v>
      </c>
    </row>
    <row r="21" spans="1:7" ht="15.75" x14ac:dyDescent="0.25">
      <c r="A21" s="99">
        <v>18</v>
      </c>
      <c r="B21" s="100" t="s">
        <v>209</v>
      </c>
      <c r="C21" s="101">
        <v>119</v>
      </c>
      <c r="D21" s="101">
        <v>10370</v>
      </c>
      <c r="E21" s="101">
        <v>2671</v>
      </c>
      <c r="F21" s="102">
        <f t="shared" si="0"/>
        <v>0.25756991321118611</v>
      </c>
      <c r="G21" s="101">
        <v>82560</v>
      </c>
    </row>
    <row r="22" spans="1:7" ht="15.75" x14ac:dyDescent="0.25">
      <c r="A22" s="99">
        <v>19</v>
      </c>
      <c r="B22" s="100" t="s">
        <v>210</v>
      </c>
      <c r="C22" s="101">
        <v>333</v>
      </c>
      <c r="D22" s="101">
        <v>29310</v>
      </c>
      <c r="E22" s="101">
        <v>7065</v>
      </c>
      <c r="F22" s="102">
        <f t="shared" si="0"/>
        <v>0.24104401228249744</v>
      </c>
      <c r="G22" s="101">
        <v>145002</v>
      </c>
    </row>
    <row r="23" spans="1:7" ht="15.75" x14ac:dyDescent="0.25">
      <c r="A23" s="99">
        <v>20</v>
      </c>
      <c r="B23" s="100" t="s">
        <v>211</v>
      </c>
      <c r="C23" s="101">
        <v>243</v>
      </c>
      <c r="D23" s="101">
        <v>21335</v>
      </c>
      <c r="E23" s="101">
        <v>6869</v>
      </c>
      <c r="F23" s="102">
        <f t="shared" si="0"/>
        <v>0.32195922193578624</v>
      </c>
      <c r="G23" s="101">
        <v>117423</v>
      </c>
    </row>
    <row r="24" spans="1:7" ht="15.75" x14ac:dyDescent="0.25">
      <c r="A24" s="99">
        <v>21</v>
      </c>
      <c r="B24" s="100" t="s">
        <v>212</v>
      </c>
      <c r="C24" s="101">
        <v>1211</v>
      </c>
      <c r="D24" s="101">
        <v>103275</v>
      </c>
      <c r="E24" s="101">
        <v>18350</v>
      </c>
      <c r="F24" s="102">
        <f t="shared" si="0"/>
        <v>0.177680948922779</v>
      </c>
      <c r="G24" s="101">
        <v>445912</v>
      </c>
    </row>
    <row r="25" spans="1:7" ht="15.75" x14ac:dyDescent="0.25">
      <c r="A25" s="99">
        <v>22</v>
      </c>
      <c r="B25" s="100" t="s">
        <v>213</v>
      </c>
      <c r="C25" s="101">
        <v>73</v>
      </c>
      <c r="D25" s="101">
        <v>6930</v>
      </c>
      <c r="E25" s="101">
        <v>1580</v>
      </c>
      <c r="F25" s="102">
        <f t="shared" si="0"/>
        <v>0.227994227994228</v>
      </c>
      <c r="G25" s="101">
        <v>27887</v>
      </c>
    </row>
    <row r="26" spans="1:7" ht="15.75" x14ac:dyDescent="0.25">
      <c r="A26" s="99">
        <v>23</v>
      </c>
      <c r="B26" s="100" t="s">
        <v>214</v>
      </c>
      <c r="C26" s="101">
        <v>143</v>
      </c>
      <c r="D26" s="101">
        <v>13265</v>
      </c>
      <c r="E26" s="101">
        <v>4529</v>
      </c>
      <c r="F26" s="102">
        <f t="shared" si="0"/>
        <v>0.34142480211081794</v>
      </c>
      <c r="G26" s="101">
        <v>79928</v>
      </c>
    </row>
    <row r="27" spans="1:7" ht="15.75" x14ac:dyDescent="0.25">
      <c r="A27" s="99">
        <v>24</v>
      </c>
      <c r="B27" s="100" t="s">
        <v>215</v>
      </c>
      <c r="C27" s="101">
        <v>129</v>
      </c>
      <c r="D27" s="101">
        <v>10820</v>
      </c>
      <c r="E27" s="101">
        <v>3576</v>
      </c>
      <c r="F27" s="102">
        <f t="shared" si="0"/>
        <v>0.33049907578558224</v>
      </c>
      <c r="G27" s="101">
        <v>82264</v>
      </c>
    </row>
    <row r="28" spans="1:7" ht="15.75" x14ac:dyDescent="0.25">
      <c r="A28" s="99">
        <v>25</v>
      </c>
      <c r="B28" s="100" t="s">
        <v>216</v>
      </c>
      <c r="C28" s="101">
        <v>269</v>
      </c>
      <c r="D28" s="101">
        <v>24060</v>
      </c>
      <c r="E28" s="101">
        <v>6413</v>
      </c>
      <c r="F28" s="102">
        <f t="shared" si="0"/>
        <v>0.26654197838736493</v>
      </c>
      <c r="G28" s="101">
        <v>146331</v>
      </c>
    </row>
    <row r="29" spans="1:7" ht="15.75" x14ac:dyDescent="0.25">
      <c r="A29" s="99">
        <v>26</v>
      </c>
      <c r="B29" s="100" t="s">
        <v>217</v>
      </c>
      <c r="C29" s="101">
        <v>402</v>
      </c>
      <c r="D29" s="101">
        <v>35135</v>
      </c>
      <c r="E29" s="101">
        <v>6530</v>
      </c>
      <c r="F29" s="102">
        <f t="shared" si="0"/>
        <v>0.18585456097908068</v>
      </c>
      <c r="G29" s="101">
        <v>146777</v>
      </c>
    </row>
    <row r="30" spans="1:7" ht="15.75" x14ac:dyDescent="0.25">
      <c r="A30" s="99">
        <v>27</v>
      </c>
      <c r="B30" s="100" t="s">
        <v>218</v>
      </c>
      <c r="C30" s="101">
        <v>111</v>
      </c>
      <c r="D30" s="101">
        <v>10145</v>
      </c>
      <c r="E30" s="101">
        <v>2596</v>
      </c>
      <c r="F30" s="102">
        <f t="shared" si="0"/>
        <v>0.25588960078856582</v>
      </c>
      <c r="G30" s="101">
        <v>68773</v>
      </c>
    </row>
    <row r="31" spans="1:7" ht="15.75" x14ac:dyDescent="0.25">
      <c r="A31" s="99">
        <v>28</v>
      </c>
      <c r="B31" s="100" t="s">
        <v>219</v>
      </c>
      <c r="C31" s="101">
        <v>118</v>
      </c>
      <c r="D31" s="101">
        <v>10145</v>
      </c>
      <c r="E31" s="101">
        <v>2589</v>
      </c>
      <c r="F31" s="102">
        <f t="shared" si="0"/>
        <v>0.25519960571710204</v>
      </c>
      <c r="G31" s="101">
        <v>57155</v>
      </c>
    </row>
    <row r="32" spans="1:7" ht="15.75" x14ac:dyDescent="0.25">
      <c r="A32" s="99">
        <v>29</v>
      </c>
      <c r="B32" s="100" t="s">
        <v>220</v>
      </c>
      <c r="C32" s="101">
        <v>285</v>
      </c>
      <c r="D32" s="101">
        <v>24895</v>
      </c>
      <c r="E32" s="101">
        <v>4894</v>
      </c>
      <c r="F32" s="102">
        <f t="shared" si="0"/>
        <v>0.19658565977103837</v>
      </c>
      <c r="G32" s="101">
        <v>120179</v>
      </c>
    </row>
    <row r="33" spans="1:7" ht="15.75" x14ac:dyDescent="0.25">
      <c r="A33" s="99">
        <v>30</v>
      </c>
      <c r="B33" s="100" t="s">
        <v>221</v>
      </c>
      <c r="C33" s="101">
        <v>137</v>
      </c>
      <c r="D33" s="101">
        <v>11675</v>
      </c>
      <c r="E33" s="101">
        <v>3342</v>
      </c>
      <c r="F33" s="102">
        <f t="shared" si="0"/>
        <v>0.28625267665952892</v>
      </c>
      <c r="G33" s="101">
        <v>69234</v>
      </c>
    </row>
    <row r="34" spans="1:7" ht="15.75" x14ac:dyDescent="0.25">
      <c r="A34" s="99">
        <v>31</v>
      </c>
      <c r="B34" s="100" t="s">
        <v>222</v>
      </c>
      <c r="C34" s="101">
        <v>151</v>
      </c>
      <c r="D34" s="101">
        <v>13040</v>
      </c>
      <c r="E34" s="101">
        <v>4570</v>
      </c>
      <c r="F34" s="102">
        <f t="shared" si="0"/>
        <v>0.35046012269938648</v>
      </c>
      <c r="G34" s="101">
        <v>81381</v>
      </c>
    </row>
    <row r="35" spans="1:7" ht="15.75" x14ac:dyDescent="0.25">
      <c r="A35" s="99">
        <v>32</v>
      </c>
      <c r="B35" s="100" t="s">
        <v>223</v>
      </c>
      <c r="C35" s="101">
        <v>203</v>
      </c>
      <c r="D35" s="101">
        <v>18380</v>
      </c>
      <c r="E35" s="101">
        <v>7899</v>
      </c>
      <c r="F35" s="102">
        <f t="shared" si="0"/>
        <v>0.42976060935799781</v>
      </c>
      <c r="G35" s="101">
        <v>122491</v>
      </c>
    </row>
    <row r="36" spans="1:7" ht="15.75" x14ac:dyDescent="0.25">
      <c r="A36" s="99">
        <v>33</v>
      </c>
      <c r="B36" s="100" t="s">
        <v>224</v>
      </c>
      <c r="C36" s="101">
        <v>57</v>
      </c>
      <c r="D36" s="101">
        <v>4905</v>
      </c>
      <c r="E36" s="101">
        <v>1393</v>
      </c>
      <c r="F36" s="102">
        <f t="shared" si="0"/>
        <v>0.28399592252803263</v>
      </c>
      <c r="G36" s="101">
        <v>27927</v>
      </c>
    </row>
    <row r="37" spans="1:7" ht="15.75" x14ac:dyDescent="0.25">
      <c r="A37" s="99">
        <v>34</v>
      </c>
      <c r="B37" s="100" t="s">
        <v>225</v>
      </c>
      <c r="C37" s="101">
        <v>64</v>
      </c>
      <c r="D37" s="101">
        <v>5605</v>
      </c>
      <c r="E37" s="101">
        <v>2261</v>
      </c>
      <c r="F37" s="102">
        <f t="shared" si="0"/>
        <v>0.4033898305084746</v>
      </c>
      <c r="G37" s="101">
        <v>56572</v>
      </c>
    </row>
    <row r="38" spans="1:7" ht="15.75" x14ac:dyDescent="0.25">
      <c r="A38" s="99">
        <v>35</v>
      </c>
      <c r="B38" s="100" t="s">
        <v>226</v>
      </c>
      <c r="C38" s="101">
        <v>128</v>
      </c>
      <c r="D38" s="101">
        <v>10990</v>
      </c>
      <c r="E38" s="101">
        <v>3660</v>
      </c>
      <c r="F38" s="102">
        <f t="shared" si="0"/>
        <v>0.33303002729754322</v>
      </c>
      <c r="G38" s="101">
        <v>79682</v>
      </c>
    </row>
    <row r="39" spans="1:7" ht="15.75" x14ac:dyDescent="0.25">
      <c r="A39" s="99">
        <v>36</v>
      </c>
      <c r="B39" s="100" t="s">
        <v>227</v>
      </c>
      <c r="C39" s="101">
        <v>38</v>
      </c>
      <c r="D39" s="101">
        <v>3135</v>
      </c>
      <c r="E39" s="101">
        <v>1079</v>
      </c>
      <c r="F39" s="102">
        <f t="shared" si="0"/>
        <v>0.34417862838915469</v>
      </c>
      <c r="G39" s="101">
        <v>37053</v>
      </c>
    </row>
    <row r="40" spans="1:7" ht="15.75" x14ac:dyDescent="0.25">
      <c r="A40" s="99">
        <v>37</v>
      </c>
      <c r="B40" s="100" t="s">
        <v>228</v>
      </c>
      <c r="C40" s="101">
        <v>159</v>
      </c>
      <c r="D40" s="101">
        <v>14335</v>
      </c>
      <c r="E40" s="101">
        <v>2529</v>
      </c>
      <c r="F40" s="102">
        <f t="shared" si="0"/>
        <v>0.176421346355075</v>
      </c>
      <c r="G40" s="101">
        <v>68706</v>
      </c>
    </row>
    <row r="41" spans="1:7" ht="15.75" x14ac:dyDescent="0.25">
      <c r="A41" s="99">
        <v>38</v>
      </c>
      <c r="B41" s="100" t="s">
        <v>229</v>
      </c>
      <c r="C41" s="101">
        <v>325</v>
      </c>
      <c r="D41" s="101">
        <v>28290</v>
      </c>
      <c r="E41" s="101">
        <v>7370</v>
      </c>
      <c r="F41" s="102">
        <f t="shared" si="0"/>
        <v>0.26051608342170379</v>
      </c>
      <c r="G41" s="101">
        <v>158191</v>
      </c>
    </row>
    <row r="42" spans="1:7" ht="15.75" x14ac:dyDescent="0.25">
      <c r="A42" s="99">
        <v>39</v>
      </c>
      <c r="B42" s="100" t="s">
        <v>230</v>
      </c>
      <c r="C42" s="101">
        <v>125</v>
      </c>
      <c r="D42" s="101">
        <v>10835</v>
      </c>
      <c r="E42" s="101">
        <v>3410</v>
      </c>
      <c r="F42" s="102">
        <f t="shared" si="0"/>
        <v>0.31472081218274112</v>
      </c>
      <c r="G42" s="101">
        <v>56144</v>
      </c>
    </row>
    <row r="43" spans="1:7" ht="15.75" x14ac:dyDescent="0.25">
      <c r="A43" s="99">
        <v>40</v>
      </c>
      <c r="B43" s="100" t="s">
        <v>231</v>
      </c>
      <c r="C43" s="101">
        <v>172</v>
      </c>
      <c r="D43" s="101">
        <v>15230</v>
      </c>
      <c r="E43" s="101">
        <v>3124</v>
      </c>
      <c r="F43" s="102">
        <f t="shared" si="0"/>
        <v>0.20512147078135259</v>
      </c>
      <c r="G43" s="101">
        <v>94981</v>
      </c>
    </row>
    <row r="44" spans="1:7" ht="15.75" x14ac:dyDescent="0.25">
      <c r="A44" s="99">
        <v>41</v>
      </c>
      <c r="B44" s="100" t="s">
        <v>232</v>
      </c>
      <c r="C44" s="101">
        <v>332</v>
      </c>
      <c r="D44" s="101">
        <v>28345</v>
      </c>
      <c r="E44" s="101">
        <v>6574</v>
      </c>
      <c r="F44" s="102">
        <f t="shared" si="0"/>
        <v>0.23192802963485623</v>
      </c>
      <c r="G44" s="101">
        <v>147095</v>
      </c>
    </row>
    <row r="45" spans="1:7" ht="15.75" x14ac:dyDescent="0.25">
      <c r="A45" s="99"/>
      <c r="B45" s="103" t="s">
        <v>233</v>
      </c>
      <c r="C45" s="104">
        <f>SUM(C4:C44)</f>
        <v>8091</v>
      </c>
      <c r="D45" s="104">
        <f>SUM(D4:D44)</f>
        <v>706550</v>
      </c>
      <c r="E45" s="104">
        <f>SUM(E4:E44)</f>
        <v>181611</v>
      </c>
      <c r="F45" s="105">
        <f t="shared" si="0"/>
        <v>0.25703913381926263</v>
      </c>
      <c r="G45" s="104">
        <f>SUM(G4:G44)</f>
        <v>4027130</v>
      </c>
    </row>
    <row r="46" spans="1:7" ht="16.5" x14ac:dyDescent="0.25">
      <c r="A46" s="91"/>
      <c r="B46" s="106"/>
      <c r="C46" s="91"/>
      <c r="D46" s="91"/>
      <c r="E46" s="91"/>
      <c r="F46" s="91"/>
      <c r="G46" s="91"/>
    </row>
    <row r="47" spans="1:7" ht="16.5" x14ac:dyDescent="0.25">
      <c r="A47" s="91"/>
      <c r="B47" s="106"/>
      <c r="C47" s="91"/>
      <c r="D47" s="91"/>
      <c r="E47" s="91"/>
      <c r="F47" s="91"/>
      <c r="G47" s="91"/>
    </row>
    <row r="48" spans="1:7" ht="16.5" x14ac:dyDescent="0.25">
      <c r="A48" s="91"/>
      <c r="B48" s="106"/>
      <c r="C48" s="91"/>
      <c r="D48" s="91"/>
      <c r="E48" s="91"/>
      <c r="F48" s="91"/>
      <c r="G48" s="91"/>
    </row>
    <row r="49" spans="1:7" ht="16.5" x14ac:dyDescent="0.25">
      <c r="A49" s="91"/>
      <c r="B49" s="93" t="s">
        <v>185</v>
      </c>
      <c r="C49" s="93"/>
      <c r="D49" s="93"/>
      <c r="E49" s="93"/>
      <c r="F49" s="91"/>
      <c r="G49" s="91"/>
    </row>
  </sheetData>
  <mergeCells count="2">
    <mergeCell ref="A2:G2"/>
    <mergeCell ref="B49:E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5FE3-60F5-4205-BF45-746030D00E9E}">
  <dimension ref="A1:F178"/>
  <sheetViews>
    <sheetView topLeftCell="A48" workbookViewId="0">
      <selection activeCell="N15" sqref="N15"/>
    </sheetView>
  </sheetViews>
  <sheetFormatPr defaultRowHeight="15" x14ac:dyDescent="0.25"/>
  <cols>
    <col min="1" max="1" width="9.140625" style="120"/>
    <col min="2" max="2" width="39.85546875" style="137" customWidth="1"/>
    <col min="3" max="3" width="18.42578125" style="122" bestFit="1" customWidth="1"/>
    <col min="4" max="4" width="16.7109375" style="123" customWidth="1"/>
    <col min="5" max="5" width="18.42578125" style="122" bestFit="1" customWidth="1"/>
    <col min="6" max="6" width="18.42578125" style="123" customWidth="1"/>
  </cols>
  <sheetData>
    <row r="1" spans="1:6" ht="15.75" x14ac:dyDescent="0.25">
      <c r="A1" s="107" t="s">
        <v>86</v>
      </c>
      <c r="B1" s="107"/>
      <c r="C1" s="107"/>
      <c r="D1" s="107"/>
      <c r="E1" s="107"/>
      <c r="F1" s="107"/>
    </row>
    <row r="2" spans="1:6" ht="15.75" x14ac:dyDescent="0.25">
      <c r="A2" s="108" t="s">
        <v>234</v>
      </c>
      <c r="B2" s="108"/>
      <c r="C2" s="108"/>
      <c r="D2" s="108"/>
      <c r="E2" s="108"/>
      <c r="F2" s="108"/>
    </row>
    <row r="3" spans="1:6" ht="15.75" x14ac:dyDescent="0.25">
      <c r="A3" s="109" t="s">
        <v>235</v>
      </c>
      <c r="B3" s="109"/>
      <c r="C3" s="109"/>
      <c r="D3" s="109"/>
      <c r="E3" s="109"/>
      <c r="F3" s="109"/>
    </row>
    <row r="4" spans="1:6" ht="15.75" x14ac:dyDescent="0.25">
      <c r="A4" s="110"/>
      <c r="B4" s="111"/>
      <c r="C4" s="112"/>
      <c r="D4" s="113" t="s">
        <v>236</v>
      </c>
      <c r="E4" s="113"/>
      <c r="F4" s="113"/>
    </row>
    <row r="5" spans="1:6" ht="15.75" x14ac:dyDescent="0.25">
      <c r="A5" s="110"/>
      <c r="B5" s="114"/>
      <c r="C5" s="112"/>
      <c r="D5" s="115"/>
      <c r="E5" s="115"/>
      <c r="F5" s="116" t="s">
        <v>237</v>
      </c>
    </row>
    <row r="6" spans="1:6" ht="15.75" x14ac:dyDescent="0.25">
      <c r="A6" s="42" t="s">
        <v>90</v>
      </c>
      <c r="B6" s="117" t="s">
        <v>91</v>
      </c>
      <c r="C6" s="43" t="s">
        <v>238</v>
      </c>
      <c r="D6" s="43"/>
      <c r="E6" s="43" t="s">
        <v>239</v>
      </c>
      <c r="F6" s="43"/>
    </row>
    <row r="7" spans="1:6" ht="15.75" x14ac:dyDescent="0.25">
      <c r="A7" s="42"/>
      <c r="B7" s="118"/>
      <c r="C7" s="51" t="s">
        <v>240</v>
      </c>
      <c r="D7" s="119" t="s">
        <v>241</v>
      </c>
      <c r="E7" s="51" t="s">
        <v>240</v>
      </c>
      <c r="F7" s="119" t="s">
        <v>241</v>
      </c>
    </row>
    <row r="8" spans="1:6" ht="15.75" x14ac:dyDescent="0.25">
      <c r="B8" s="121" t="s">
        <v>96</v>
      </c>
    </row>
    <row r="9" spans="1:6" x14ac:dyDescent="0.25">
      <c r="A9" s="124">
        <v>1</v>
      </c>
      <c r="B9" s="125" t="s">
        <v>97</v>
      </c>
      <c r="C9" s="126">
        <v>53</v>
      </c>
      <c r="D9" s="126">
        <v>538.28</v>
      </c>
      <c r="E9" s="126">
        <v>204</v>
      </c>
      <c r="F9" s="126">
        <v>2141.92</v>
      </c>
    </row>
    <row r="10" spans="1:6" x14ac:dyDescent="0.25">
      <c r="A10" s="124">
        <v>2</v>
      </c>
      <c r="B10" s="125" t="s">
        <v>98</v>
      </c>
      <c r="C10" s="126">
        <v>0</v>
      </c>
      <c r="D10" s="126">
        <v>0</v>
      </c>
      <c r="E10" s="126">
        <v>0</v>
      </c>
      <c r="F10" s="126">
        <v>0</v>
      </c>
    </row>
    <row r="11" spans="1:6" x14ac:dyDescent="0.25">
      <c r="A11" s="124">
        <v>3</v>
      </c>
      <c r="B11" s="125" t="s">
        <v>99</v>
      </c>
      <c r="C11" s="126">
        <v>0</v>
      </c>
      <c r="D11" s="126">
        <v>0</v>
      </c>
      <c r="E11" s="126">
        <v>0</v>
      </c>
      <c r="F11" s="126">
        <v>0</v>
      </c>
    </row>
    <row r="12" spans="1:6" x14ac:dyDescent="0.25">
      <c r="A12" s="124">
        <v>4</v>
      </c>
      <c r="B12" s="125" t="s">
        <v>100</v>
      </c>
      <c r="C12" s="126">
        <v>0</v>
      </c>
      <c r="D12" s="126">
        <v>0</v>
      </c>
      <c r="E12" s="126">
        <v>0</v>
      </c>
      <c r="F12" s="126">
        <v>0</v>
      </c>
    </row>
    <row r="13" spans="1:6" x14ac:dyDescent="0.25">
      <c r="A13" s="124">
        <v>5</v>
      </c>
      <c r="B13" s="125" t="s">
        <v>101</v>
      </c>
      <c r="C13" s="126">
        <v>2</v>
      </c>
      <c r="D13" s="126">
        <v>450</v>
      </c>
      <c r="E13" s="126">
        <v>4</v>
      </c>
      <c r="F13" s="126">
        <v>900</v>
      </c>
    </row>
    <row r="14" spans="1:6" x14ac:dyDescent="0.25">
      <c r="A14" s="124">
        <v>6</v>
      </c>
      <c r="B14" s="125" t="s">
        <v>102</v>
      </c>
      <c r="C14" s="126">
        <v>0</v>
      </c>
      <c r="D14" s="126">
        <v>0</v>
      </c>
      <c r="E14" s="126">
        <v>0</v>
      </c>
      <c r="F14" s="126">
        <v>0</v>
      </c>
    </row>
    <row r="15" spans="1:6" x14ac:dyDescent="0.25">
      <c r="A15" s="124">
        <v>7</v>
      </c>
      <c r="B15" s="125" t="s">
        <v>103</v>
      </c>
      <c r="C15" s="126">
        <v>0</v>
      </c>
      <c r="D15" s="126">
        <v>0</v>
      </c>
      <c r="E15" s="126">
        <v>0</v>
      </c>
      <c r="F15" s="126">
        <v>0</v>
      </c>
    </row>
    <row r="16" spans="1:6" x14ac:dyDescent="0.25">
      <c r="A16" s="124">
        <v>8</v>
      </c>
      <c r="B16" s="125" t="s">
        <v>104</v>
      </c>
      <c r="C16" s="126">
        <v>0</v>
      </c>
      <c r="D16" s="126">
        <v>0</v>
      </c>
      <c r="E16" s="126">
        <v>0</v>
      </c>
      <c r="F16" s="126">
        <v>0</v>
      </c>
    </row>
    <row r="17" spans="1:6" x14ac:dyDescent="0.25">
      <c r="A17" s="124">
        <v>9</v>
      </c>
      <c r="B17" s="125" t="s">
        <v>105</v>
      </c>
      <c r="C17" s="126">
        <v>1</v>
      </c>
      <c r="D17" s="126">
        <v>153.60569999999998</v>
      </c>
      <c r="E17" s="126">
        <v>7</v>
      </c>
      <c r="F17" s="126">
        <v>671.28100000000006</v>
      </c>
    </row>
    <row r="18" spans="1:6" x14ac:dyDescent="0.25">
      <c r="A18" s="124">
        <v>10</v>
      </c>
      <c r="B18" s="125" t="s">
        <v>106</v>
      </c>
      <c r="C18" s="126">
        <v>18</v>
      </c>
      <c r="D18" s="126">
        <v>8463.7049999999999</v>
      </c>
      <c r="E18" s="126">
        <v>164</v>
      </c>
      <c r="F18" s="126">
        <v>16630.709199999998</v>
      </c>
    </row>
    <row r="19" spans="1:6" x14ac:dyDescent="0.25">
      <c r="A19" s="124">
        <v>11</v>
      </c>
      <c r="B19" s="125" t="s">
        <v>107</v>
      </c>
      <c r="C19" s="126">
        <v>0</v>
      </c>
      <c r="D19" s="126">
        <v>0</v>
      </c>
      <c r="E19" s="126">
        <v>0</v>
      </c>
      <c r="F19" s="126">
        <v>0</v>
      </c>
    </row>
    <row r="20" spans="1:6" x14ac:dyDescent="0.25">
      <c r="A20" s="124">
        <v>12</v>
      </c>
      <c r="B20" s="125" t="s">
        <v>108</v>
      </c>
      <c r="C20" s="126">
        <v>0</v>
      </c>
      <c r="D20" s="126">
        <v>0</v>
      </c>
      <c r="E20" s="126">
        <v>0</v>
      </c>
      <c r="F20" s="126">
        <v>0</v>
      </c>
    </row>
    <row r="21" spans="1:6" x14ac:dyDescent="0.25">
      <c r="A21" s="127"/>
      <c r="B21" s="128" t="s">
        <v>109</v>
      </c>
      <c r="C21" s="129">
        <f>SUM(C9:C20)</f>
        <v>74</v>
      </c>
      <c r="D21" s="130">
        <f>SUM(D9:D20)</f>
        <v>9605.5907000000007</v>
      </c>
      <c r="E21" s="129">
        <f>SUM(E9:E20)</f>
        <v>379</v>
      </c>
      <c r="F21" s="130">
        <f>SUM(F9:F20)</f>
        <v>20343.910199999998</v>
      </c>
    </row>
    <row r="22" spans="1:6" x14ac:dyDescent="0.25">
      <c r="A22" s="127"/>
      <c r="B22" s="131" t="s">
        <v>110</v>
      </c>
      <c r="C22" s="132"/>
      <c r="D22" s="133"/>
      <c r="E22" s="132"/>
      <c r="F22" s="133"/>
    </row>
    <row r="23" spans="1:6" x14ac:dyDescent="0.25">
      <c r="A23" s="124">
        <v>13</v>
      </c>
      <c r="B23" s="125" t="s">
        <v>111</v>
      </c>
      <c r="C23" s="126">
        <v>0</v>
      </c>
      <c r="D23" s="134">
        <v>0</v>
      </c>
      <c r="E23" s="126">
        <v>0</v>
      </c>
      <c r="F23" s="134">
        <v>0</v>
      </c>
    </row>
    <row r="24" spans="1:6" x14ac:dyDescent="0.25">
      <c r="A24" s="124">
        <v>14</v>
      </c>
      <c r="B24" s="125" t="s">
        <v>242</v>
      </c>
      <c r="C24" s="126">
        <v>0</v>
      </c>
      <c r="D24" s="134">
        <v>0</v>
      </c>
      <c r="E24" s="126">
        <v>0</v>
      </c>
      <c r="F24" s="134">
        <v>0</v>
      </c>
    </row>
    <row r="25" spans="1:6" x14ac:dyDescent="0.25">
      <c r="A25" s="124">
        <v>15</v>
      </c>
      <c r="B25" s="125" t="s">
        <v>243</v>
      </c>
      <c r="C25" s="126">
        <v>0</v>
      </c>
      <c r="D25" s="134">
        <v>0</v>
      </c>
      <c r="E25" s="126">
        <v>0</v>
      </c>
      <c r="F25" s="134">
        <v>0</v>
      </c>
    </row>
    <row r="26" spans="1:6" x14ac:dyDescent="0.25">
      <c r="A26" s="124">
        <v>16</v>
      </c>
      <c r="B26" s="125" t="s">
        <v>112</v>
      </c>
      <c r="C26" s="126">
        <v>0</v>
      </c>
      <c r="D26" s="134">
        <v>0</v>
      </c>
      <c r="E26" s="126">
        <v>0</v>
      </c>
      <c r="F26" s="134">
        <v>0</v>
      </c>
    </row>
    <row r="27" spans="1:6" x14ac:dyDescent="0.25">
      <c r="A27" s="124">
        <v>17</v>
      </c>
      <c r="B27" s="125" t="s">
        <v>244</v>
      </c>
      <c r="C27" s="126">
        <v>0</v>
      </c>
      <c r="D27" s="134">
        <v>0</v>
      </c>
      <c r="E27" s="126">
        <v>0</v>
      </c>
      <c r="F27" s="134">
        <v>0</v>
      </c>
    </row>
    <row r="28" spans="1:6" x14ac:dyDescent="0.25">
      <c r="A28" s="124">
        <v>18</v>
      </c>
      <c r="B28" s="125" t="s">
        <v>245</v>
      </c>
      <c r="C28" s="126">
        <v>0</v>
      </c>
      <c r="D28" s="134">
        <v>0</v>
      </c>
      <c r="E28" s="126">
        <v>0</v>
      </c>
      <c r="F28" s="134">
        <v>0</v>
      </c>
    </row>
    <row r="29" spans="1:6" x14ac:dyDescent="0.25">
      <c r="A29" s="124">
        <v>19</v>
      </c>
      <c r="B29" s="125" t="s">
        <v>113</v>
      </c>
      <c r="C29" s="126">
        <v>0</v>
      </c>
      <c r="D29" s="134">
        <v>0</v>
      </c>
      <c r="E29" s="126">
        <v>0</v>
      </c>
      <c r="F29" s="134">
        <v>0</v>
      </c>
    </row>
    <row r="30" spans="1:6" x14ac:dyDescent="0.25">
      <c r="A30" s="124">
        <v>20</v>
      </c>
      <c r="B30" s="125" t="s">
        <v>114</v>
      </c>
      <c r="C30" s="126">
        <v>0</v>
      </c>
      <c r="D30" s="134">
        <v>0</v>
      </c>
      <c r="E30" s="126">
        <v>0</v>
      </c>
      <c r="F30" s="134">
        <v>0</v>
      </c>
    </row>
    <row r="31" spans="1:6" x14ac:dyDescent="0.25">
      <c r="A31" s="124">
        <v>21</v>
      </c>
      <c r="B31" s="125" t="s">
        <v>115</v>
      </c>
      <c r="C31" s="126">
        <v>0</v>
      </c>
      <c r="D31" s="134">
        <v>0</v>
      </c>
      <c r="E31" s="126">
        <v>0</v>
      </c>
      <c r="F31" s="134">
        <v>0</v>
      </c>
    </row>
    <row r="32" spans="1:6" x14ac:dyDescent="0.25">
      <c r="A32" s="124">
        <v>22</v>
      </c>
      <c r="B32" s="125" t="s">
        <v>116</v>
      </c>
      <c r="C32" s="126">
        <v>0</v>
      </c>
      <c r="D32" s="134">
        <v>0</v>
      </c>
      <c r="E32" s="126">
        <v>0</v>
      </c>
      <c r="F32" s="134">
        <v>0</v>
      </c>
    </row>
    <row r="33" spans="1:6" x14ac:dyDescent="0.25">
      <c r="A33" s="124">
        <v>23</v>
      </c>
      <c r="B33" s="125" t="s">
        <v>117</v>
      </c>
      <c r="C33" s="126">
        <v>0</v>
      </c>
      <c r="D33" s="134">
        <v>0</v>
      </c>
      <c r="E33" s="126">
        <v>0</v>
      </c>
      <c r="F33" s="134">
        <v>0</v>
      </c>
    </row>
    <row r="34" spans="1:6" x14ac:dyDescent="0.25">
      <c r="A34" s="124">
        <v>24</v>
      </c>
      <c r="B34" s="125" t="s">
        <v>118</v>
      </c>
      <c r="C34" s="126">
        <v>0</v>
      </c>
      <c r="D34" s="134">
        <v>0</v>
      </c>
      <c r="E34" s="126">
        <v>0</v>
      </c>
      <c r="F34" s="134">
        <v>0</v>
      </c>
    </row>
    <row r="35" spans="1:6" x14ac:dyDescent="0.25">
      <c r="A35" s="124">
        <v>25</v>
      </c>
      <c r="B35" s="125" t="s">
        <v>119</v>
      </c>
      <c r="C35" s="126">
        <v>0</v>
      </c>
      <c r="D35" s="134">
        <v>0</v>
      </c>
      <c r="E35" s="126">
        <v>0</v>
      </c>
      <c r="F35" s="134">
        <v>0</v>
      </c>
    </row>
    <row r="36" spans="1:6" x14ac:dyDescent="0.25">
      <c r="A36" s="124">
        <v>26</v>
      </c>
      <c r="B36" s="125" t="s">
        <v>246</v>
      </c>
      <c r="C36" s="126">
        <v>0</v>
      </c>
      <c r="D36" s="134">
        <v>0</v>
      </c>
      <c r="E36" s="126">
        <v>0</v>
      </c>
      <c r="F36" s="134">
        <v>0</v>
      </c>
    </row>
    <row r="37" spans="1:6" x14ac:dyDescent="0.25">
      <c r="A37" s="124">
        <v>27</v>
      </c>
      <c r="B37" s="125" t="s">
        <v>120</v>
      </c>
      <c r="C37" s="126">
        <v>0</v>
      </c>
      <c r="D37" s="134">
        <v>0</v>
      </c>
      <c r="E37" s="126">
        <v>0</v>
      </c>
      <c r="F37" s="134">
        <v>0</v>
      </c>
    </row>
    <row r="38" spans="1:6" x14ac:dyDescent="0.25">
      <c r="A38" s="124">
        <v>28</v>
      </c>
      <c r="B38" s="125" t="s">
        <v>121</v>
      </c>
      <c r="C38" s="126">
        <v>0</v>
      </c>
      <c r="D38" s="134">
        <v>0</v>
      </c>
      <c r="E38" s="126">
        <v>0</v>
      </c>
      <c r="F38" s="134">
        <v>0</v>
      </c>
    </row>
    <row r="39" spans="1:6" x14ac:dyDescent="0.25">
      <c r="A39" s="124">
        <v>29</v>
      </c>
      <c r="B39" s="125" t="s">
        <v>247</v>
      </c>
      <c r="C39" s="126">
        <v>0</v>
      </c>
      <c r="D39" s="134">
        <v>0</v>
      </c>
      <c r="E39" s="126">
        <v>0</v>
      </c>
      <c r="F39" s="134">
        <v>0</v>
      </c>
    </row>
    <row r="40" spans="1:6" x14ac:dyDescent="0.25">
      <c r="A40" s="124">
        <v>30</v>
      </c>
      <c r="B40" s="125" t="s">
        <v>122</v>
      </c>
      <c r="C40" s="126">
        <v>0</v>
      </c>
      <c r="D40" s="134">
        <v>0</v>
      </c>
      <c r="E40" s="126">
        <v>0</v>
      </c>
      <c r="F40" s="134">
        <v>0</v>
      </c>
    </row>
    <row r="41" spans="1:6" x14ac:dyDescent="0.25">
      <c r="A41" s="124">
        <v>31</v>
      </c>
      <c r="B41" s="125" t="s">
        <v>123</v>
      </c>
      <c r="C41" s="126">
        <v>0</v>
      </c>
      <c r="D41" s="134">
        <v>0</v>
      </c>
      <c r="E41" s="126">
        <v>0</v>
      </c>
      <c r="F41" s="134">
        <v>0</v>
      </c>
    </row>
    <row r="42" spans="1:6" x14ac:dyDescent="0.25">
      <c r="A42" s="124">
        <v>32</v>
      </c>
      <c r="B42" s="125" t="s">
        <v>124</v>
      </c>
      <c r="C42" s="126">
        <v>0</v>
      </c>
      <c r="D42" s="134">
        <v>0</v>
      </c>
      <c r="E42" s="126">
        <v>0</v>
      </c>
      <c r="F42" s="134">
        <v>0</v>
      </c>
    </row>
    <row r="43" spans="1:6" x14ac:dyDescent="0.25">
      <c r="A43" s="124">
        <v>33</v>
      </c>
      <c r="B43" s="125" t="s">
        <v>125</v>
      </c>
      <c r="C43" s="126">
        <v>0</v>
      </c>
      <c r="D43" s="134">
        <v>0</v>
      </c>
      <c r="E43" s="126">
        <v>0</v>
      </c>
      <c r="F43" s="134">
        <v>0</v>
      </c>
    </row>
    <row r="44" spans="1:6" x14ac:dyDescent="0.25">
      <c r="A44" s="124">
        <v>34</v>
      </c>
      <c r="B44" s="125" t="s">
        <v>169</v>
      </c>
      <c r="C44" s="126">
        <v>0</v>
      </c>
      <c r="D44" s="134">
        <v>0</v>
      </c>
      <c r="E44" s="126">
        <v>0</v>
      </c>
      <c r="F44" s="134">
        <v>0</v>
      </c>
    </row>
    <row r="45" spans="1:6" x14ac:dyDescent="0.25">
      <c r="A45" s="124">
        <v>35</v>
      </c>
      <c r="B45" s="125" t="s">
        <v>248</v>
      </c>
      <c r="C45" s="126">
        <v>0</v>
      </c>
      <c r="D45" s="134">
        <v>0</v>
      </c>
      <c r="E45" s="126">
        <v>0</v>
      </c>
      <c r="F45" s="134">
        <v>0</v>
      </c>
    </row>
    <row r="46" spans="1:6" x14ac:dyDescent="0.25">
      <c r="A46" s="124">
        <v>36</v>
      </c>
      <c r="B46" s="125" t="s">
        <v>249</v>
      </c>
      <c r="C46" s="126">
        <v>0</v>
      </c>
      <c r="D46" s="134">
        <v>0</v>
      </c>
      <c r="E46" s="126">
        <v>0</v>
      </c>
      <c r="F46" s="134">
        <v>0</v>
      </c>
    </row>
    <row r="47" spans="1:6" x14ac:dyDescent="0.25">
      <c r="A47" s="124">
        <v>37</v>
      </c>
      <c r="B47" s="125" t="s">
        <v>250</v>
      </c>
      <c r="C47" s="126">
        <v>0</v>
      </c>
      <c r="D47" s="134">
        <v>0</v>
      </c>
      <c r="E47" s="126">
        <v>0</v>
      </c>
      <c r="F47" s="134">
        <v>0</v>
      </c>
    </row>
    <row r="48" spans="1:6" x14ac:dyDescent="0.25">
      <c r="A48" s="127"/>
      <c r="B48" s="128" t="s">
        <v>126</v>
      </c>
      <c r="C48" s="129">
        <f>SUM(C22:C47)</f>
        <v>0</v>
      </c>
      <c r="D48" s="130">
        <f>SUM(D22:D47)</f>
        <v>0</v>
      </c>
      <c r="E48" s="129">
        <f>SUM(E22:E47)</f>
        <v>0</v>
      </c>
      <c r="F48" s="130">
        <f>SUM(F22:F47)</f>
        <v>0</v>
      </c>
    </row>
    <row r="49" spans="1:6" x14ac:dyDescent="0.25">
      <c r="A49" s="127"/>
      <c r="B49" s="128" t="s">
        <v>127</v>
      </c>
      <c r="C49" s="129">
        <f>SUM(C21,C48)</f>
        <v>74</v>
      </c>
      <c r="D49" s="130">
        <f>SUM(D21,D48)</f>
        <v>9605.5907000000007</v>
      </c>
      <c r="E49" s="129">
        <f>SUM(E21,E48)</f>
        <v>379</v>
      </c>
      <c r="F49" s="130">
        <f>SUM(F21,F48)</f>
        <v>20343.910199999998</v>
      </c>
    </row>
    <row r="50" spans="1:6" x14ac:dyDescent="0.25">
      <c r="A50" s="127"/>
      <c r="B50" s="131" t="s">
        <v>128</v>
      </c>
      <c r="C50" s="132"/>
      <c r="D50" s="133"/>
      <c r="E50" s="132"/>
      <c r="F50" s="133"/>
    </row>
    <row r="51" spans="1:6" x14ac:dyDescent="0.25">
      <c r="A51" s="124">
        <v>38</v>
      </c>
      <c r="B51" s="125" t="s">
        <v>251</v>
      </c>
      <c r="C51" s="126">
        <v>0</v>
      </c>
      <c r="D51" s="134">
        <v>0</v>
      </c>
      <c r="E51" s="126">
        <v>0</v>
      </c>
      <c r="F51" s="134">
        <v>0</v>
      </c>
    </row>
    <row r="52" spans="1:6" x14ac:dyDescent="0.25">
      <c r="A52" s="124">
        <v>39</v>
      </c>
      <c r="B52" s="125" t="s">
        <v>252</v>
      </c>
      <c r="C52" s="126">
        <v>0</v>
      </c>
      <c r="D52" s="134">
        <v>0</v>
      </c>
      <c r="E52" s="126">
        <v>0</v>
      </c>
      <c r="F52" s="134">
        <v>0</v>
      </c>
    </row>
    <row r="53" spans="1:6" x14ac:dyDescent="0.25">
      <c r="A53" s="127"/>
      <c r="B53" s="128" t="s">
        <v>130</v>
      </c>
      <c r="C53" s="129">
        <f>SUM(C50:C52)</f>
        <v>0</v>
      </c>
      <c r="D53" s="130">
        <f>SUM(D50:D52)</f>
        <v>0</v>
      </c>
      <c r="E53" s="129">
        <f>SUM(E50:E52)</f>
        <v>0</v>
      </c>
      <c r="F53" s="130">
        <f>SUM(F50:F52)</f>
        <v>0</v>
      </c>
    </row>
    <row r="54" spans="1:6" x14ac:dyDescent="0.25">
      <c r="A54" s="127"/>
      <c r="B54" s="131" t="s">
        <v>253</v>
      </c>
      <c r="C54" s="132"/>
      <c r="D54" s="133"/>
      <c r="E54" s="132"/>
      <c r="F54" s="133"/>
    </row>
    <row r="55" spans="1:6" x14ac:dyDescent="0.25">
      <c r="A55" s="124">
        <v>40</v>
      </c>
      <c r="B55" s="125" t="s">
        <v>254</v>
      </c>
      <c r="C55" s="126">
        <v>0</v>
      </c>
      <c r="D55" s="134">
        <v>0</v>
      </c>
      <c r="E55" s="126">
        <v>0</v>
      </c>
      <c r="F55" s="134">
        <v>0</v>
      </c>
    </row>
    <row r="56" spans="1:6" x14ac:dyDescent="0.25">
      <c r="A56" s="124">
        <v>41</v>
      </c>
      <c r="B56" s="125" t="s">
        <v>255</v>
      </c>
      <c r="C56" s="126">
        <v>0</v>
      </c>
      <c r="D56" s="134">
        <v>0</v>
      </c>
      <c r="E56" s="126">
        <v>0</v>
      </c>
      <c r="F56" s="134">
        <v>0</v>
      </c>
    </row>
    <row r="57" spans="1:6" x14ac:dyDescent="0.25">
      <c r="A57" s="127"/>
      <c r="B57" s="128" t="s">
        <v>256</v>
      </c>
      <c r="C57" s="129">
        <f>SUM(C54:C56)</f>
        <v>0</v>
      </c>
      <c r="D57" s="130">
        <f>SUM(D54:D56)</f>
        <v>0</v>
      </c>
      <c r="E57" s="129">
        <f>SUM(E54:E56)</f>
        <v>0</v>
      </c>
      <c r="F57" s="130">
        <f>SUM(F54:F56)</f>
        <v>0</v>
      </c>
    </row>
    <row r="58" spans="1:6" x14ac:dyDescent="0.25">
      <c r="A58" s="127"/>
      <c r="B58" s="131" t="s">
        <v>257</v>
      </c>
      <c r="C58" s="132"/>
      <c r="D58" s="133"/>
      <c r="E58" s="132"/>
      <c r="F58" s="133"/>
    </row>
    <row r="59" spans="1:6" x14ac:dyDescent="0.25">
      <c r="A59" s="124">
        <v>42</v>
      </c>
      <c r="B59" s="125" t="s">
        <v>258</v>
      </c>
      <c r="C59" s="126">
        <v>0</v>
      </c>
      <c r="D59" s="134">
        <v>0</v>
      </c>
      <c r="E59" s="126">
        <v>0</v>
      </c>
      <c r="F59" s="134">
        <v>0</v>
      </c>
    </row>
    <row r="60" spans="1:6" x14ac:dyDescent="0.25">
      <c r="A60" s="124">
        <v>43</v>
      </c>
      <c r="B60" s="125" t="s">
        <v>259</v>
      </c>
      <c r="C60" s="126">
        <v>0</v>
      </c>
      <c r="D60" s="134">
        <v>0</v>
      </c>
      <c r="E60" s="126">
        <v>0</v>
      </c>
      <c r="F60" s="134">
        <v>0</v>
      </c>
    </row>
    <row r="61" spans="1:6" x14ac:dyDescent="0.25">
      <c r="A61" s="124">
        <v>44</v>
      </c>
      <c r="B61" s="125" t="s">
        <v>260</v>
      </c>
      <c r="C61" s="126">
        <v>0</v>
      </c>
      <c r="D61" s="134">
        <v>0</v>
      </c>
      <c r="E61" s="126">
        <v>0</v>
      </c>
      <c r="F61" s="134">
        <v>0</v>
      </c>
    </row>
    <row r="62" spans="1:6" x14ac:dyDescent="0.25">
      <c r="A62" s="124">
        <v>45</v>
      </c>
      <c r="B62" s="125" t="s">
        <v>261</v>
      </c>
      <c r="C62" s="126">
        <v>0</v>
      </c>
      <c r="D62" s="134">
        <v>0</v>
      </c>
      <c r="E62" s="126">
        <v>0</v>
      </c>
      <c r="F62" s="134">
        <v>0</v>
      </c>
    </row>
    <row r="63" spans="1:6" x14ac:dyDescent="0.25">
      <c r="A63" s="124">
        <v>46</v>
      </c>
      <c r="B63" s="125" t="s">
        <v>262</v>
      </c>
      <c r="C63" s="126">
        <v>0</v>
      </c>
      <c r="D63" s="134">
        <v>0</v>
      </c>
      <c r="E63" s="126">
        <v>0</v>
      </c>
      <c r="F63" s="134">
        <v>0</v>
      </c>
    </row>
    <row r="64" spans="1:6" x14ac:dyDescent="0.25">
      <c r="A64" s="124">
        <v>47</v>
      </c>
      <c r="B64" s="125" t="s">
        <v>263</v>
      </c>
      <c r="C64" s="126">
        <v>0</v>
      </c>
      <c r="D64" s="134">
        <v>0</v>
      </c>
      <c r="E64" s="126">
        <v>0</v>
      </c>
      <c r="F64" s="134">
        <v>0</v>
      </c>
    </row>
    <row r="65" spans="1:6" x14ac:dyDescent="0.25">
      <c r="A65" s="124">
        <v>48</v>
      </c>
      <c r="B65" s="125" t="s">
        <v>264</v>
      </c>
      <c r="C65" s="126">
        <v>0</v>
      </c>
      <c r="D65" s="134">
        <v>0</v>
      </c>
      <c r="E65" s="126">
        <v>0</v>
      </c>
      <c r="F65" s="134">
        <v>0</v>
      </c>
    </row>
    <row r="66" spans="1:6" x14ac:dyDescent="0.25">
      <c r="A66" s="124">
        <v>49</v>
      </c>
      <c r="B66" s="125" t="s">
        <v>265</v>
      </c>
      <c r="C66" s="126">
        <v>0</v>
      </c>
      <c r="D66" s="134">
        <v>0</v>
      </c>
      <c r="E66" s="126">
        <v>0</v>
      </c>
      <c r="F66" s="134">
        <v>0</v>
      </c>
    </row>
    <row r="67" spans="1:6" x14ac:dyDescent="0.25">
      <c r="A67" s="124">
        <v>50</v>
      </c>
      <c r="B67" s="125" t="s">
        <v>266</v>
      </c>
      <c r="C67" s="126">
        <v>0</v>
      </c>
      <c r="D67" s="134">
        <v>0</v>
      </c>
      <c r="E67" s="126">
        <v>0</v>
      </c>
      <c r="F67" s="134">
        <v>0</v>
      </c>
    </row>
    <row r="68" spans="1:6" x14ac:dyDescent="0.25">
      <c r="A68" s="127"/>
      <c r="B68" s="128" t="s">
        <v>267</v>
      </c>
      <c r="C68" s="129">
        <f>SUM(C58:C67)</f>
        <v>0</v>
      </c>
      <c r="D68" s="130">
        <f>SUM(D58:D67)</f>
        <v>0</v>
      </c>
      <c r="E68" s="129">
        <f>SUM(E58:E67)</f>
        <v>0</v>
      </c>
      <c r="F68" s="130">
        <f>SUM(F58:F67)</f>
        <v>0</v>
      </c>
    </row>
    <row r="69" spans="1:6" x14ac:dyDescent="0.25">
      <c r="A69" s="127"/>
      <c r="B69" s="131" t="s">
        <v>268</v>
      </c>
      <c r="C69" s="132"/>
      <c r="D69" s="133"/>
      <c r="E69" s="132"/>
      <c r="F69" s="133"/>
    </row>
    <row r="70" spans="1:6" x14ac:dyDescent="0.25">
      <c r="A70" s="124">
        <v>51</v>
      </c>
      <c r="B70" s="125" t="s">
        <v>269</v>
      </c>
      <c r="C70" s="126">
        <v>0</v>
      </c>
      <c r="D70" s="134">
        <v>0</v>
      </c>
      <c r="E70" s="126">
        <v>0</v>
      </c>
      <c r="F70" s="134">
        <v>0</v>
      </c>
    </row>
    <row r="71" spans="1:6" x14ac:dyDescent="0.25">
      <c r="A71" s="124">
        <v>52</v>
      </c>
      <c r="B71" s="125" t="s">
        <v>270</v>
      </c>
      <c r="C71" s="126">
        <v>0</v>
      </c>
      <c r="D71" s="134">
        <v>0</v>
      </c>
      <c r="E71" s="126">
        <v>0</v>
      </c>
      <c r="F71" s="134">
        <v>0</v>
      </c>
    </row>
    <row r="72" spans="1:6" x14ac:dyDescent="0.25">
      <c r="A72" s="124">
        <v>53</v>
      </c>
      <c r="B72" s="125" t="s">
        <v>271</v>
      </c>
      <c r="C72" s="126">
        <v>0</v>
      </c>
      <c r="D72" s="134">
        <v>0</v>
      </c>
      <c r="E72" s="126">
        <v>0</v>
      </c>
      <c r="F72" s="134">
        <v>0</v>
      </c>
    </row>
    <row r="73" spans="1:6" x14ac:dyDescent="0.25">
      <c r="A73" s="127"/>
      <c r="B73" s="128" t="s">
        <v>272</v>
      </c>
      <c r="C73" s="129">
        <f>SUM(C69:C72)</f>
        <v>0</v>
      </c>
      <c r="D73" s="130">
        <f>SUM(D69:D72)</f>
        <v>0</v>
      </c>
      <c r="E73" s="129">
        <f>SUM(E69:E72)</f>
        <v>0</v>
      </c>
      <c r="F73" s="130">
        <f>SUM(F69:F72)</f>
        <v>0</v>
      </c>
    </row>
    <row r="74" spans="1:6" x14ac:dyDescent="0.25">
      <c r="A74" s="127"/>
      <c r="B74" s="128" t="s">
        <v>47</v>
      </c>
      <c r="C74" s="135">
        <f>SUM(C49,C53,C57,C68,C73)</f>
        <v>74</v>
      </c>
      <c r="D74" s="130">
        <f t="shared" ref="D74:F74" si="0">SUM(D49,D53,D57,D68,D73)</f>
        <v>9605.5907000000007</v>
      </c>
      <c r="E74" s="135">
        <f t="shared" si="0"/>
        <v>379</v>
      </c>
      <c r="F74" s="130">
        <f t="shared" si="0"/>
        <v>20343.910199999998</v>
      </c>
    </row>
    <row r="75" spans="1:6" x14ac:dyDescent="0.25">
      <c r="B75" s="136"/>
    </row>
    <row r="76" spans="1:6" x14ac:dyDescent="0.25">
      <c r="B76" s="136"/>
    </row>
    <row r="77" spans="1:6" x14ac:dyDescent="0.25">
      <c r="B77" s="136"/>
    </row>
    <row r="78" spans="1:6" x14ac:dyDescent="0.25">
      <c r="B78" s="136"/>
    </row>
    <row r="79" spans="1:6" x14ac:dyDescent="0.25">
      <c r="B79" s="136"/>
    </row>
    <row r="80" spans="1:6" x14ac:dyDescent="0.25">
      <c r="B80" s="136"/>
    </row>
    <row r="81" spans="2:2" x14ac:dyDescent="0.25">
      <c r="B81" s="136"/>
    </row>
    <row r="82" spans="2:2" x14ac:dyDescent="0.25">
      <c r="B82" s="136"/>
    </row>
    <row r="83" spans="2:2" x14ac:dyDescent="0.25">
      <c r="B83" s="136"/>
    </row>
    <row r="84" spans="2:2" x14ac:dyDescent="0.25">
      <c r="B84" s="136"/>
    </row>
    <row r="85" spans="2:2" x14ac:dyDescent="0.25">
      <c r="B85" s="136"/>
    </row>
    <row r="86" spans="2:2" x14ac:dyDescent="0.25">
      <c r="B86" s="136"/>
    </row>
    <row r="87" spans="2:2" x14ac:dyDescent="0.25">
      <c r="B87" s="136"/>
    </row>
    <row r="88" spans="2:2" x14ac:dyDescent="0.25">
      <c r="B88" s="136"/>
    </row>
    <row r="89" spans="2:2" x14ac:dyDescent="0.25">
      <c r="B89" s="136"/>
    </row>
    <row r="90" spans="2:2" x14ac:dyDescent="0.25">
      <c r="B90" s="136"/>
    </row>
    <row r="91" spans="2:2" x14ac:dyDescent="0.25">
      <c r="B91" s="136"/>
    </row>
    <row r="92" spans="2:2" x14ac:dyDescent="0.25">
      <c r="B92" s="136"/>
    </row>
    <row r="93" spans="2:2" x14ac:dyDescent="0.25">
      <c r="B93" s="136"/>
    </row>
    <row r="94" spans="2:2" x14ac:dyDescent="0.25">
      <c r="B94" s="136"/>
    </row>
    <row r="95" spans="2:2" x14ac:dyDescent="0.25">
      <c r="B95" s="136"/>
    </row>
    <row r="96" spans="2:2" x14ac:dyDescent="0.25">
      <c r="B96" s="136"/>
    </row>
    <row r="97" spans="2:2" x14ac:dyDescent="0.25">
      <c r="B97" s="136"/>
    </row>
    <row r="98" spans="2:2" x14ac:dyDescent="0.25">
      <c r="B98" s="136"/>
    </row>
    <row r="99" spans="2:2" x14ac:dyDescent="0.25">
      <c r="B99" s="136"/>
    </row>
    <row r="100" spans="2:2" x14ac:dyDescent="0.25">
      <c r="B100" s="136"/>
    </row>
    <row r="101" spans="2:2" x14ac:dyDescent="0.25">
      <c r="B101" s="136"/>
    </row>
    <row r="102" spans="2:2" x14ac:dyDescent="0.25">
      <c r="B102" s="136"/>
    </row>
    <row r="103" spans="2:2" x14ac:dyDescent="0.25">
      <c r="B103" s="136"/>
    </row>
    <row r="104" spans="2:2" x14ac:dyDescent="0.25">
      <c r="B104" s="136"/>
    </row>
    <row r="105" spans="2:2" x14ac:dyDescent="0.25">
      <c r="B105" s="136"/>
    </row>
    <row r="106" spans="2:2" x14ac:dyDescent="0.25">
      <c r="B106" s="136"/>
    </row>
    <row r="107" spans="2:2" x14ac:dyDescent="0.25">
      <c r="B107" s="136"/>
    </row>
    <row r="108" spans="2:2" x14ac:dyDescent="0.25">
      <c r="B108" s="136"/>
    </row>
    <row r="109" spans="2:2" x14ac:dyDescent="0.25">
      <c r="B109" s="136"/>
    </row>
    <row r="110" spans="2:2" x14ac:dyDescent="0.25">
      <c r="B110" s="136"/>
    </row>
    <row r="111" spans="2:2" x14ac:dyDescent="0.25">
      <c r="B111" s="136"/>
    </row>
    <row r="112" spans="2:2" x14ac:dyDescent="0.25">
      <c r="B112" s="136"/>
    </row>
    <row r="113" spans="2:2" x14ac:dyDescent="0.25">
      <c r="B113" s="136"/>
    </row>
    <row r="114" spans="2:2" x14ac:dyDescent="0.25">
      <c r="B114" s="136"/>
    </row>
    <row r="115" spans="2:2" x14ac:dyDescent="0.25">
      <c r="B115" s="136"/>
    </row>
    <row r="116" spans="2:2" x14ac:dyDescent="0.25">
      <c r="B116" s="136"/>
    </row>
    <row r="117" spans="2:2" x14ac:dyDescent="0.25">
      <c r="B117" s="136"/>
    </row>
    <row r="118" spans="2:2" x14ac:dyDescent="0.25">
      <c r="B118" s="136"/>
    </row>
    <row r="119" spans="2:2" x14ac:dyDescent="0.25">
      <c r="B119" s="136"/>
    </row>
    <row r="120" spans="2:2" x14ac:dyDescent="0.25">
      <c r="B120" s="136"/>
    </row>
    <row r="121" spans="2:2" x14ac:dyDescent="0.25">
      <c r="B121" s="136"/>
    </row>
    <row r="122" spans="2:2" x14ac:dyDescent="0.25">
      <c r="B122" s="136"/>
    </row>
    <row r="123" spans="2:2" x14ac:dyDescent="0.25">
      <c r="B123" s="136"/>
    </row>
    <row r="124" spans="2:2" x14ac:dyDescent="0.25">
      <c r="B124" s="136"/>
    </row>
    <row r="125" spans="2:2" x14ac:dyDescent="0.25">
      <c r="B125" s="136"/>
    </row>
    <row r="126" spans="2:2" x14ac:dyDescent="0.25">
      <c r="B126" s="136"/>
    </row>
    <row r="127" spans="2:2" x14ac:dyDescent="0.25">
      <c r="B127" s="136"/>
    </row>
    <row r="128" spans="2:2" x14ac:dyDescent="0.25">
      <c r="B128" s="136"/>
    </row>
    <row r="129" spans="2:2" x14ac:dyDescent="0.25">
      <c r="B129" s="136"/>
    </row>
    <row r="130" spans="2:2" x14ac:dyDescent="0.25">
      <c r="B130" s="136"/>
    </row>
    <row r="131" spans="2:2" x14ac:dyDescent="0.25">
      <c r="B131" s="136"/>
    </row>
    <row r="132" spans="2:2" x14ac:dyDescent="0.25">
      <c r="B132" s="136"/>
    </row>
    <row r="133" spans="2:2" x14ac:dyDescent="0.25">
      <c r="B133" s="136"/>
    </row>
    <row r="134" spans="2:2" x14ac:dyDescent="0.25">
      <c r="B134" s="136"/>
    </row>
    <row r="135" spans="2:2" x14ac:dyDescent="0.25">
      <c r="B135" s="136"/>
    </row>
    <row r="136" spans="2:2" x14ac:dyDescent="0.25">
      <c r="B136" s="136"/>
    </row>
    <row r="137" spans="2:2" x14ac:dyDescent="0.25">
      <c r="B137" s="136"/>
    </row>
    <row r="138" spans="2:2" x14ac:dyDescent="0.25">
      <c r="B138" s="136"/>
    </row>
    <row r="139" spans="2:2" x14ac:dyDescent="0.25">
      <c r="B139" s="136"/>
    </row>
    <row r="140" spans="2:2" x14ac:dyDescent="0.25">
      <c r="B140" s="136"/>
    </row>
    <row r="141" spans="2:2" x14ac:dyDescent="0.25">
      <c r="B141" s="136"/>
    </row>
    <row r="142" spans="2:2" x14ac:dyDescent="0.25">
      <c r="B142" s="136"/>
    </row>
    <row r="143" spans="2:2" x14ac:dyDescent="0.25">
      <c r="B143" s="136"/>
    </row>
    <row r="144" spans="2:2" x14ac:dyDescent="0.25">
      <c r="B144" s="136"/>
    </row>
    <row r="145" spans="2:2" x14ac:dyDescent="0.25">
      <c r="B145" s="136"/>
    </row>
    <row r="146" spans="2:2" x14ac:dyDescent="0.25">
      <c r="B146" s="136"/>
    </row>
    <row r="147" spans="2:2" x14ac:dyDescent="0.25">
      <c r="B147" s="136"/>
    </row>
    <row r="148" spans="2:2" x14ac:dyDescent="0.25">
      <c r="B148" s="136"/>
    </row>
    <row r="149" spans="2:2" x14ac:dyDescent="0.25">
      <c r="B149" s="136"/>
    </row>
    <row r="150" spans="2:2" x14ac:dyDescent="0.25">
      <c r="B150" s="136"/>
    </row>
    <row r="151" spans="2:2" x14ac:dyDescent="0.25">
      <c r="B151" s="136"/>
    </row>
    <row r="152" spans="2:2" x14ac:dyDescent="0.25">
      <c r="B152" s="136"/>
    </row>
    <row r="153" spans="2:2" x14ac:dyDescent="0.25">
      <c r="B153" s="136"/>
    </row>
    <row r="154" spans="2:2" x14ac:dyDescent="0.25">
      <c r="B154" s="136"/>
    </row>
    <row r="155" spans="2:2" x14ac:dyDescent="0.25">
      <c r="B155" s="136"/>
    </row>
    <row r="156" spans="2:2" x14ac:dyDescent="0.25">
      <c r="B156" s="136"/>
    </row>
    <row r="157" spans="2:2" x14ac:dyDescent="0.25">
      <c r="B157" s="136"/>
    </row>
    <row r="158" spans="2:2" x14ac:dyDescent="0.25">
      <c r="B158" s="136"/>
    </row>
    <row r="159" spans="2:2" x14ac:dyDescent="0.25">
      <c r="B159" s="136"/>
    </row>
    <row r="160" spans="2:2" x14ac:dyDescent="0.25">
      <c r="B160" s="136"/>
    </row>
    <row r="161" spans="2:2" x14ac:dyDescent="0.25">
      <c r="B161" s="136"/>
    </row>
    <row r="162" spans="2:2" x14ac:dyDescent="0.25">
      <c r="B162" s="136"/>
    </row>
    <row r="163" spans="2:2" x14ac:dyDescent="0.25">
      <c r="B163" s="136"/>
    </row>
    <row r="164" spans="2:2" x14ac:dyDescent="0.25">
      <c r="B164" s="136"/>
    </row>
    <row r="165" spans="2:2" x14ac:dyDescent="0.25">
      <c r="B165" s="136"/>
    </row>
    <row r="166" spans="2:2" x14ac:dyDescent="0.25">
      <c r="B166" s="136"/>
    </row>
    <row r="167" spans="2:2" x14ac:dyDescent="0.25">
      <c r="B167" s="136"/>
    </row>
    <row r="168" spans="2:2" x14ac:dyDescent="0.25">
      <c r="B168" s="136"/>
    </row>
    <row r="169" spans="2:2" x14ac:dyDescent="0.25">
      <c r="B169" s="136"/>
    </row>
    <row r="170" spans="2:2" x14ac:dyDescent="0.25">
      <c r="B170" s="136"/>
    </row>
    <row r="171" spans="2:2" x14ac:dyDescent="0.25">
      <c r="B171" s="136"/>
    </row>
    <row r="172" spans="2:2" x14ac:dyDescent="0.25">
      <c r="B172" s="136"/>
    </row>
    <row r="173" spans="2:2" x14ac:dyDescent="0.25">
      <c r="B173" s="136"/>
    </row>
    <row r="174" spans="2:2" x14ac:dyDescent="0.25">
      <c r="B174" s="136"/>
    </row>
    <row r="175" spans="2:2" x14ac:dyDescent="0.25">
      <c r="B175" s="136"/>
    </row>
    <row r="176" spans="2:2" x14ac:dyDescent="0.25">
      <c r="B176" s="136"/>
    </row>
    <row r="177" spans="2:2" x14ac:dyDescent="0.25">
      <c r="B177" s="136"/>
    </row>
    <row r="178" spans="2:2" x14ac:dyDescent="0.25">
      <c r="B178" s="136"/>
    </row>
  </sheetData>
  <mergeCells count="13">
    <mergeCell ref="B22:F22"/>
    <mergeCell ref="B50:F50"/>
    <mergeCell ref="B54:F54"/>
    <mergeCell ref="B58:F58"/>
    <mergeCell ref="B69:F69"/>
    <mergeCell ref="A1:F1"/>
    <mergeCell ref="A2:F2"/>
    <mergeCell ref="A3:F3"/>
    <mergeCell ref="D4:F4"/>
    <mergeCell ref="A6:A7"/>
    <mergeCell ref="B6:B7"/>
    <mergeCell ref="C6:D6"/>
    <mergeCell ref="E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ABBF-0C2F-4C4C-9967-759D2507BA85}">
  <dimension ref="A1:F49"/>
  <sheetViews>
    <sheetView workbookViewId="0">
      <selection activeCell="O14" sqref="O14"/>
    </sheetView>
  </sheetViews>
  <sheetFormatPr defaultRowHeight="15" x14ac:dyDescent="0.25"/>
  <cols>
    <col min="1" max="1" width="9.140625" style="122"/>
    <col min="2" max="2" width="23.28515625" style="137" customWidth="1"/>
    <col min="3" max="3" width="24.7109375" style="122" customWidth="1"/>
    <col min="4" max="4" width="20.5703125" style="122" customWidth="1"/>
    <col min="5" max="5" width="17.42578125" style="122" customWidth="1"/>
    <col min="6" max="6" width="23.28515625" style="122" customWidth="1"/>
  </cols>
  <sheetData>
    <row r="1" spans="1:6" ht="15.75" x14ac:dyDescent="0.25">
      <c r="A1" s="107" t="s">
        <v>86</v>
      </c>
      <c r="B1" s="107"/>
      <c r="C1" s="107"/>
      <c r="D1" s="107"/>
      <c r="E1" s="107"/>
      <c r="F1" s="107"/>
    </row>
    <row r="2" spans="1:6" ht="15.75" x14ac:dyDescent="0.25">
      <c r="A2" s="108" t="s">
        <v>273</v>
      </c>
      <c r="B2" s="108"/>
      <c r="C2" s="108"/>
      <c r="D2" s="108"/>
      <c r="E2" s="108"/>
      <c r="F2" s="108"/>
    </row>
    <row r="3" spans="1:6" ht="15.75" x14ac:dyDescent="0.25">
      <c r="A3" s="109" t="s">
        <v>235</v>
      </c>
      <c r="B3" s="109"/>
      <c r="C3" s="109"/>
      <c r="D3" s="109"/>
      <c r="E3" s="109"/>
      <c r="F3" s="109"/>
    </row>
    <row r="4" spans="1:6" x14ac:dyDescent="0.25">
      <c r="A4" s="138"/>
      <c r="B4" s="138"/>
      <c r="C4" s="139"/>
      <c r="D4" s="140" t="s">
        <v>236</v>
      </c>
      <c r="E4" s="140"/>
      <c r="F4" s="140"/>
    </row>
    <row r="5" spans="1:6" ht="15.75" x14ac:dyDescent="0.25">
      <c r="A5" s="141"/>
      <c r="B5" s="141"/>
      <c r="C5" s="139"/>
      <c r="D5" s="142"/>
      <c r="E5" s="142"/>
      <c r="F5" s="116" t="s">
        <v>237</v>
      </c>
    </row>
    <row r="6" spans="1:6" ht="15.75" x14ac:dyDescent="0.25">
      <c r="A6" s="143" t="s">
        <v>90</v>
      </c>
      <c r="B6" s="144" t="s">
        <v>133</v>
      </c>
      <c r="C6" s="145" t="s">
        <v>238</v>
      </c>
      <c r="D6" s="145"/>
      <c r="E6" s="145" t="s">
        <v>239</v>
      </c>
      <c r="F6" s="145"/>
    </row>
    <row r="7" spans="1:6" ht="15.75" x14ac:dyDescent="0.25">
      <c r="A7" s="146"/>
      <c r="B7" s="147"/>
      <c r="C7" s="51" t="s">
        <v>240</v>
      </c>
      <c r="D7" s="119" t="s">
        <v>241</v>
      </c>
      <c r="E7" s="51" t="s">
        <v>240</v>
      </c>
      <c r="F7" s="119" t="s">
        <v>241</v>
      </c>
    </row>
    <row r="8" spans="1:6" ht="15.75" x14ac:dyDescent="0.25">
      <c r="A8" s="148">
        <v>1</v>
      </c>
      <c r="B8" s="149" t="s">
        <v>192</v>
      </c>
      <c r="C8" s="148">
        <v>0</v>
      </c>
      <c r="D8" s="150">
        <v>0</v>
      </c>
      <c r="E8" s="150">
        <v>4</v>
      </c>
      <c r="F8" s="150">
        <v>23.322099999999999</v>
      </c>
    </row>
    <row r="9" spans="1:6" ht="15.75" x14ac:dyDescent="0.25">
      <c r="A9" s="148">
        <v>2</v>
      </c>
      <c r="B9" s="149" t="s">
        <v>193</v>
      </c>
      <c r="C9" s="148">
        <v>0</v>
      </c>
      <c r="D9" s="150">
        <v>0</v>
      </c>
      <c r="E9" s="150">
        <v>2</v>
      </c>
      <c r="F9" s="150">
        <v>0.48729999999999996</v>
      </c>
    </row>
    <row r="10" spans="1:6" ht="15.75" x14ac:dyDescent="0.25">
      <c r="A10" s="148">
        <v>3</v>
      </c>
      <c r="B10" s="149" t="s">
        <v>274</v>
      </c>
      <c r="C10" s="148">
        <v>0</v>
      </c>
      <c r="D10" s="150">
        <v>0</v>
      </c>
      <c r="E10" s="150">
        <v>0</v>
      </c>
      <c r="F10" s="150">
        <v>0</v>
      </c>
    </row>
    <row r="11" spans="1:6" ht="15.75" x14ac:dyDescent="0.25">
      <c r="A11" s="148">
        <v>4</v>
      </c>
      <c r="B11" s="149" t="s">
        <v>195</v>
      </c>
      <c r="C11" s="148">
        <v>0</v>
      </c>
      <c r="D11" s="150">
        <v>0</v>
      </c>
      <c r="E11" s="150">
        <v>0</v>
      </c>
      <c r="F11" s="150">
        <v>0</v>
      </c>
    </row>
    <row r="12" spans="1:6" ht="15.75" x14ac:dyDescent="0.25">
      <c r="A12" s="148">
        <v>5</v>
      </c>
      <c r="B12" s="149" t="s">
        <v>196</v>
      </c>
      <c r="C12" s="148">
        <v>0</v>
      </c>
      <c r="D12" s="150">
        <v>0</v>
      </c>
      <c r="E12" s="150">
        <v>0</v>
      </c>
      <c r="F12" s="150">
        <v>0</v>
      </c>
    </row>
    <row r="13" spans="1:6" ht="15.75" x14ac:dyDescent="0.25">
      <c r="A13" s="148">
        <v>6</v>
      </c>
      <c r="B13" s="149" t="s">
        <v>197</v>
      </c>
      <c r="C13" s="148">
        <v>0</v>
      </c>
      <c r="D13" s="150">
        <v>0</v>
      </c>
      <c r="E13" s="150">
        <v>0</v>
      </c>
      <c r="F13" s="150">
        <v>0</v>
      </c>
    </row>
    <row r="14" spans="1:6" ht="15.75" x14ac:dyDescent="0.25">
      <c r="A14" s="148">
        <v>7</v>
      </c>
      <c r="B14" s="149" t="s">
        <v>275</v>
      </c>
      <c r="C14" s="148">
        <v>0</v>
      </c>
      <c r="D14" s="150">
        <v>0</v>
      </c>
      <c r="E14" s="150">
        <v>0</v>
      </c>
      <c r="F14" s="150">
        <v>0</v>
      </c>
    </row>
    <row r="15" spans="1:6" ht="15.75" x14ac:dyDescent="0.25">
      <c r="A15" s="148">
        <v>8</v>
      </c>
      <c r="B15" s="149" t="s">
        <v>199</v>
      </c>
      <c r="C15" s="148">
        <v>0</v>
      </c>
      <c r="D15" s="150">
        <v>0</v>
      </c>
      <c r="E15" s="150">
        <v>0</v>
      </c>
      <c r="F15" s="150">
        <v>0</v>
      </c>
    </row>
    <row r="16" spans="1:6" ht="15.75" x14ac:dyDescent="0.25">
      <c r="A16" s="148">
        <v>9</v>
      </c>
      <c r="B16" s="149" t="s">
        <v>200</v>
      </c>
      <c r="C16" s="148">
        <v>0</v>
      </c>
      <c r="D16" s="150">
        <v>0</v>
      </c>
      <c r="E16" s="150">
        <v>0</v>
      </c>
      <c r="F16" s="150">
        <v>0</v>
      </c>
    </row>
    <row r="17" spans="1:6" ht="15.75" x14ac:dyDescent="0.25">
      <c r="A17" s="148">
        <v>10</v>
      </c>
      <c r="B17" s="149" t="s">
        <v>201</v>
      </c>
      <c r="C17" s="148">
        <v>6</v>
      </c>
      <c r="D17" s="150">
        <v>2153.6057000000001</v>
      </c>
      <c r="E17" s="150">
        <v>98</v>
      </c>
      <c r="F17" s="150">
        <v>9259.1231000000007</v>
      </c>
    </row>
    <row r="18" spans="1:6" ht="15.75" x14ac:dyDescent="0.25">
      <c r="A18" s="148">
        <v>11</v>
      </c>
      <c r="B18" s="149" t="s">
        <v>202</v>
      </c>
      <c r="C18" s="148">
        <v>0</v>
      </c>
      <c r="D18" s="150">
        <v>0</v>
      </c>
      <c r="E18" s="150">
        <v>0</v>
      </c>
      <c r="F18" s="150">
        <v>0</v>
      </c>
    </row>
    <row r="19" spans="1:6" ht="15.75" x14ac:dyDescent="0.25">
      <c r="A19" s="148">
        <v>12</v>
      </c>
      <c r="B19" s="149" t="s">
        <v>203</v>
      </c>
      <c r="C19" s="148">
        <v>0</v>
      </c>
      <c r="D19" s="150">
        <v>0</v>
      </c>
      <c r="E19" s="150">
        <v>1</v>
      </c>
      <c r="F19" s="150">
        <v>1E-4</v>
      </c>
    </row>
    <row r="20" spans="1:6" ht="15.75" x14ac:dyDescent="0.25">
      <c r="A20" s="148">
        <v>13</v>
      </c>
      <c r="B20" s="149" t="s">
        <v>204</v>
      </c>
      <c r="C20" s="148">
        <v>0</v>
      </c>
      <c r="D20" s="150">
        <v>0</v>
      </c>
      <c r="E20" s="150">
        <v>0</v>
      </c>
      <c r="F20" s="150">
        <v>0</v>
      </c>
    </row>
    <row r="21" spans="1:6" ht="15.75" x14ac:dyDescent="0.25">
      <c r="A21" s="148">
        <v>14</v>
      </c>
      <c r="B21" s="149" t="s">
        <v>205</v>
      </c>
      <c r="C21" s="148">
        <v>0</v>
      </c>
      <c r="D21" s="150">
        <v>0</v>
      </c>
      <c r="E21" s="150">
        <v>0</v>
      </c>
      <c r="F21" s="150">
        <v>0</v>
      </c>
    </row>
    <row r="22" spans="1:6" ht="15.75" x14ac:dyDescent="0.25">
      <c r="A22" s="148">
        <v>15</v>
      </c>
      <c r="B22" s="149" t="s">
        <v>276</v>
      </c>
      <c r="C22" s="148">
        <v>0</v>
      </c>
      <c r="D22" s="150">
        <v>0</v>
      </c>
      <c r="E22" s="150">
        <v>0</v>
      </c>
      <c r="F22" s="150">
        <v>0</v>
      </c>
    </row>
    <row r="23" spans="1:6" ht="15.75" x14ac:dyDescent="0.25">
      <c r="A23" s="148">
        <v>16</v>
      </c>
      <c r="B23" s="149" t="s">
        <v>207</v>
      </c>
      <c r="C23" s="148">
        <v>0</v>
      </c>
      <c r="D23" s="150">
        <v>0</v>
      </c>
      <c r="E23" s="150">
        <v>3</v>
      </c>
      <c r="F23" s="150">
        <v>244.13749999999999</v>
      </c>
    </row>
    <row r="24" spans="1:6" ht="15.75" x14ac:dyDescent="0.25">
      <c r="A24" s="148">
        <v>17</v>
      </c>
      <c r="B24" s="149" t="s">
        <v>277</v>
      </c>
      <c r="C24" s="148">
        <v>0</v>
      </c>
      <c r="D24" s="150">
        <v>0</v>
      </c>
      <c r="E24" s="150">
        <v>2</v>
      </c>
      <c r="F24" s="150">
        <v>8.7899999999999992E-2</v>
      </c>
    </row>
    <row r="25" spans="1:6" ht="15.75" x14ac:dyDescent="0.25">
      <c r="A25" s="148">
        <v>18</v>
      </c>
      <c r="B25" s="149" t="s">
        <v>209</v>
      </c>
      <c r="C25" s="148">
        <v>0</v>
      </c>
      <c r="D25" s="150">
        <v>0</v>
      </c>
      <c r="E25" s="150">
        <v>0</v>
      </c>
      <c r="F25" s="150">
        <v>0</v>
      </c>
    </row>
    <row r="26" spans="1:6" ht="15.75" x14ac:dyDescent="0.25">
      <c r="A26" s="148">
        <v>19</v>
      </c>
      <c r="B26" s="149" t="s">
        <v>210</v>
      </c>
      <c r="C26" s="148">
        <v>6</v>
      </c>
      <c r="D26" s="150">
        <v>4541.83</v>
      </c>
      <c r="E26" s="150">
        <v>15</v>
      </c>
      <c r="F26" s="150">
        <v>2619.9331999999999</v>
      </c>
    </row>
    <row r="27" spans="1:6" ht="15.75" x14ac:dyDescent="0.25">
      <c r="A27" s="148">
        <v>20</v>
      </c>
      <c r="B27" s="149" t="s">
        <v>211</v>
      </c>
      <c r="C27" s="148">
        <v>1</v>
      </c>
      <c r="D27" s="150">
        <v>300</v>
      </c>
      <c r="E27" s="150">
        <v>14</v>
      </c>
      <c r="F27" s="150">
        <v>1278.8788</v>
      </c>
    </row>
    <row r="28" spans="1:6" ht="15.75" x14ac:dyDescent="0.25">
      <c r="A28" s="148">
        <v>21</v>
      </c>
      <c r="B28" s="149" t="s">
        <v>212</v>
      </c>
      <c r="C28" s="148">
        <v>0</v>
      </c>
      <c r="D28" s="150">
        <v>0</v>
      </c>
      <c r="E28" s="150">
        <v>18</v>
      </c>
      <c r="F28" s="150">
        <v>1797.6798999999999</v>
      </c>
    </row>
    <row r="29" spans="1:6" ht="15.75" x14ac:dyDescent="0.25">
      <c r="A29" s="148">
        <v>22</v>
      </c>
      <c r="B29" s="149" t="s">
        <v>213</v>
      </c>
      <c r="C29" s="148">
        <v>53</v>
      </c>
      <c r="D29" s="150">
        <v>538.28</v>
      </c>
      <c r="E29" s="150">
        <v>204</v>
      </c>
      <c r="F29" s="150">
        <v>2141.92</v>
      </c>
    </row>
    <row r="30" spans="1:6" ht="15.75" x14ac:dyDescent="0.25">
      <c r="A30" s="148">
        <v>23</v>
      </c>
      <c r="B30" s="149" t="s">
        <v>214</v>
      </c>
      <c r="C30" s="148">
        <v>3</v>
      </c>
      <c r="D30" s="150">
        <v>721.875</v>
      </c>
      <c r="E30" s="150">
        <v>5</v>
      </c>
      <c r="F30" s="150">
        <v>1083.075</v>
      </c>
    </row>
    <row r="31" spans="1:6" ht="15.75" x14ac:dyDescent="0.25">
      <c r="A31" s="148">
        <v>24</v>
      </c>
      <c r="B31" s="149" t="s">
        <v>215</v>
      </c>
      <c r="C31" s="148">
        <v>0</v>
      </c>
      <c r="D31" s="150">
        <v>0</v>
      </c>
      <c r="E31" s="150">
        <v>0</v>
      </c>
      <c r="F31" s="150">
        <v>0</v>
      </c>
    </row>
    <row r="32" spans="1:6" ht="15.75" x14ac:dyDescent="0.25">
      <c r="A32" s="148">
        <v>25</v>
      </c>
      <c r="B32" s="149" t="s">
        <v>216</v>
      </c>
      <c r="C32" s="148">
        <v>0</v>
      </c>
      <c r="D32" s="150">
        <v>0</v>
      </c>
      <c r="E32" s="150">
        <v>0</v>
      </c>
      <c r="F32" s="150">
        <v>0</v>
      </c>
    </row>
    <row r="33" spans="1:6" ht="15.75" x14ac:dyDescent="0.25">
      <c r="A33" s="148">
        <v>26</v>
      </c>
      <c r="B33" s="149" t="s">
        <v>217</v>
      </c>
      <c r="C33" s="148">
        <v>3</v>
      </c>
      <c r="D33" s="150">
        <v>750</v>
      </c>
      <c r="E33" s="150">
        <v>9</v>
      </c>
      <c r="F33" s="150">
        <v>1727.7289000000001</v>
      </c>
    </row>
    <row r="34" spans="1:6" ht="15.75" x14ac:dyDescent="0.25">
      <c r="A34" s="148">
        <v>27</v>
      </c>
      <c r="B34" s="149" t="s">
        <v>218</v>
      </c>
      <c r="C34" s="148">
        <v>0</v>
      </c>
      <c r="D34" s="150">
        <v>0</v>
      </c>
      <c r="E34" s="150">
        <v>0</v>
      </c>
      <c r="F34" s="150">
        <v>0</v>
      </c>
    </row>
    <row r="35" spans="1:6" ht="15.75" x14ac:dyDescent="0.25">
      <c r="A35" s="148">
        <v>28</v>
      </c>
      <c r="B35" s="149" t="s">
        <v>278</v>
      </c>
      <c r="C35" s="148">
        <v>0</v>
      </c>
      <c r="D35" s="150">
        <v>0</v>
      </c>
      <c r="E35" s="150">
        <v>0</v>
      </c>
      <c r="F35" s="150">
        <v>0</v>
      </c>
    </row>
    <row r="36" spans="1:6" ht="15.75" x14ac:dyDescent="0.25">
      <c r="A36" s="148">
        <v>29</v>
      </c>
      <c r="B36" s="149" t="s">
        <v>220</v>
      </c>
      <c r="C36" s="148">
        <v>0</v>
      </c>
      <c r="D36" s="150">
        <v>0</v>
      </c>
      <c r="E36" s="150">
        <v>2</v>
      </c>
      <c r="F36" s="150">
        <v>71.284499999999994</v>
      </c>
    </row>
    <row r="37" spans="1:6" ht="15.75" x14ac:dyDescent="0.25">
      <c r="A37" s="148">
        <v>30</v>
      </c>
      <c r="B37" s="149" t="s">
        <v>279</v>
      </c>
      <c r="C37" s="148">
        <v>0</v>
      </c>
      <c r="D37" s="150">
        <v>0</v>
      </c>
      <c r="E37" s="150">
        <v>0</v>
      </c>
      <c r="F37" s="150">
        <v>0</v>
      </c>
    </row>
    <row r="38" spans="1:6" ht="15.75" x14ac:dyDescent="0.25">
      <c r="A38" s="148">
        <v>31</v>
      </c>
      <c r="B38" s="149" t="s">
        <v>222</v>
      </c>
      <c r="C38" s="148">
        <v>1</v>
      </c>
      <c r="D38" s="150">
        <v>300</v>
      </c>
      <c r="E38" s="150">
        <v>1</v>
      </c>
      <c r="F38" s="150">
        <v>96.251800000000003</v>
      </c>
    </row>
    <row r="39" spans="1:6" ht="15.75" x14ac:dyDescent="0.25">
      <c r="A39" s="148">
        <v>32</v>
      </c>
      <c r="B39" s="149" t="s">
        <v>223</v>
      </c>
      <c r="C39" s="148">
        <v>0</v>
      </c>
      <c r="D39" s="150">
        <v>0</v>
      </c>
      <c r="E39" s="150">
        <v>0</v>
      </c>
      <c r="F39" s="150">
        <v>0</v>
      </c>
    </row>
    <row r="40" spans="1:6" ht="15.75" x14ac:dyDescent="0.25">
      <c r="A40" s="148">
        <v>33</v>
      </c>
      <c r="B40" s="149" t="s">
        <v>280</v>
      </c>
      <c r="C40" s="148">
        <v>1</v>
      </c>
      <c r="D40" s="150">
        <v>300</v>
      </c>
      <c r="E40" s="150">
        <v>1</v>
      </c>
      <c r="F40" s="150">
        <v>1E-4</v>
      </c>
    </row>
    <row r="41" spans="1:6" ht="15.75" x14ac:dyDescent="0.25">
      <c r="A41" s="148">
        <v>34</v>
      </c>
      <c r="B41" s="149" t="s">
        <v>225</v>
      </c>
      <c r="C41" s="148">
        <v>0</v>
      </c>
      <c r="D41" s="150">
        <v>0</v>
      </c>
      <c r="E41" s="150">
        <v>0</v>
      </c>
      <c r="F41" s="150">
        <v>0</v>
      </c>
    </row>
    <row r="42" spans="1:6" ht="15.75" x14ac:dyDescent="0.25">
      <c r="A42" s="148">
        <v>35</v>
      </c>
      <c r="B42" s="149" t="s">
        <v>226</v>
      </c>
      <c r="C42" s="148">
        <v>0</v>
      </c>
      <c r="D42" s="150">
        <v>0</v>
      </c>
      <c r="E42" s="150">
        <v>0</v>
      </c>
      <c r="F42" s="150">
        <v>0</v>
      </c>
    </row>
    <row r="43" spans="1:6" ht="15.75" x14ac:dyDescent="0.25">
      <c r="A43" s="148">
        <v>36</v>
      </c>
      <c r="B43" s="149" t="s">
        <v>281</v>
      </c>
      <c r="C43" s="148">
        <v>0</v>
      </c>
      <c r="D43" s="150">
        <v>0</v>
      </c>
      <c r="E43" s="150">
        <v>0</v>
      </c>
      <c r="F43" s="150">
        <v>0</v>
      </c>
    </row>
    <row r="44" spans="1:6" ht="15.75" x14ac:dyDescent="0.25">
      <c r="A44" s="148">
        <v>37</v>
      </c>
      <c r="B44" s="149" t="s">
        <v>228</v>
      </c>
      <c r="C44" s="148">
        <v>0</v>
      </c>
      <c r="D44" s="150">
        <v>0</v>
      </c>
      <c r="E44" s="150">
        <v>0</v>
      </c>
      <c r="F44" s="150">
        <v>0</v>
      </c>
    </row>
    <row r="45" spans="1:6" ht="15.75" x14ac:dyDescent="0.25">
      <c r="A45" s="148">
        <v>38</v>
      </c>
      <c r="B45" s="149" t="s">
        <v>229</v>
      </c>
      <c r="C45" s="148">
        <v>0</v>
      </c>
      <c r="D45" s="150">
        <v>0</v>
      </c>
      <c r="E45" s="150">
        <v>0</v>
      </c>
      <c r="F45" s="150">
        <v>0</v>
      </c>
    </row>
    <row r="46" spans="1:6" ht="15.75" x14ac:dyDescent="0.25">
      <c r="A46" s="148">
        <v>39</v>
      </c>
      <c r="B46" s="149" t="s">
        <v>230</v>
      </c>
      <c r="C46" s="148">
        <v>0</v>
      </c>
      <c r="D46" s="150">
        <v>0</v>
      </c>
      <c r="E46" s="150">
        <v>0</v>
      </c>
      <c r="F46" s="150">
        <v>0</v>
      </c>
    </row>
    <row r="47" spans="1:6" ht="15.75" x14ac:dyDescent="0.25">
      <c r="A47" s="148">
        <v>40</v>
      </c>
      <c r="B47" s="149" t="s">
        <v>231</v>
      </c>
      <c r="C47" s="148">
        <v>0</v>
      </c>
      <c r="D47" s="150">
        <v>0</v>
      </c>
      <c r="E47" s="150">
        <v>0</v>
      </c>
      <c r="F47" s="150">
        <v>0</v>
      </c>
    </row>
    <row r="48" spans="1:6" ht="15.75" x14ac:dyDescent="0.25">
      <c r="A48" s="148">
        <v>41</v>
      </c>
      <c r="B48" s="149" t="s">
        <v>232</v>
      </c>
      <c r="C48" s="148">
        <v>0</v>
      </c>
      <c r="D48" s="150">
        <v>0</v>
      </c>
      <c r="E48" s="150">
        <v>0</v>
      </c>
      <c r="F48" s="150">
        <v>0</v>
      </c>
    </row>
    <row r="49" spans="1:6" ht="15.75" x14ac:dyDescent="0.25">
      <c r="A49" s="151"/>
      <c r="B49" s="69" t="s">
        <v>47</v>
      </c>
      <c r="C49" s="151">
        <f>SUM(C8:C48)</f>
        <v>74</v>
      </c>
      <c r="D49" s="152">
        <f>SUM(D8:D48)</f>
        <v>9605.5907000000007</v>
      </c>
      <c r="E49" s="151">
        <f>SUM(E8:E48)</f>
        <v>379</v>
      </c>
      <c r="F49" s="152">
        <f>SUM(F8:F48)</f>
        <v>20343.910200000002</v>
      </c>
    </row>
  </sheetData>
  <mergeCells count="9">
    <mergeCell ref="A1:F1"/>
    <mergeCell ref="A2:F2"/>
    <mergeCell ref="A3:F3"/>
    <mergeCell ref="A4:B4"/>
    <mergeCell ref="D4:F4"/>
    <mergeCell ref="A6:A7"/>
    <mergeCell ref="B6:B7"/>
    <mergeCell ref="C6:D6"/>
    <mergeCell ref="E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2D3E-8AFA-4DB7-83CD-77C6FF188B59}">
  <dimension ref="A1:J927"/>
  <sheetViews>
    <sheetView workbookViewId="0">
      <selection activeCell="O10" sqref="O10"/>
    </sheetView>
  </sheetViews>
  <sheetFormatPr defaultRowHeight="15" x14ac:dyDescent="0.25"/>
  <cols>
    <col min="1" max="1" width="6.140625" customWidth="1"/>
    <col min="2" max="2" width="44.28515625" style="181" customWidth="1"/>
    <col min="3" max="3" width="10.7109375" customWidth="1"/>
    <col min="4" max="4" width="12.42578125" customWidth="1"/>
    <col min="5" max="5" width="12.140625" customWidth="1"/>
    <col min="6" max="6" width="8.85546875" customWidth="1"/>
    <col min="7" max="7" width="15" customWidth="1"/>
    <col min="8" max="9" width="15.7109375" customWidth="1"/>
    <col min="10" max="10" width="10.42578125" customWidth="1"/>
  </cols>
  <sheetData>
    <row r="1" spans="1:10" ht="15.75" x14ac:dyDescent="0.25">
      <c r="A1" s="153" t="s">
        <v>282</v>
      </c>
      <c r="B1" s="154"/>
      <c r="C1" s="154"/>
      <c r="D1" s="154"/>
      <c r="E1" s="154"/>
      <c r="F1" s="154"/>
      <c r="G1" s="154"/>
      <c r="H1" s="154"/>
      <c r="I1" s="154"/>
      <c r="J1" s="155"/>
    </row>
    <row r="2" spans="1:10" ht="15.75" x14ac:dyDescent="0.25">
      <c r="A2" s="156"/>
      <c r="B2" s="157"/>
      <c r="C2" s="157"/>
      <c r="D2" s="157"/>
      <c r="E2" s="157"/>
      <c r="F2" s="157"/>
      <c r="G2" s="157"/>
      <c r="H2" s="157"/>
      <c r="I2" s="158" t="s">
        <v>283</v>
      </c>
      <c r="J2" s="159"/>
    </row>
    <row r="3" spans="1:10" ht="63" x14ac:dyDescent="0.25">
      <c r="A3" s="160" t="s">
        <v>284</v>
      </c>
      <c r="B3" s="161" t="s">
        <v>285</v>
      </c>
      <c r="C3" s="162" t="s">
        <v>286</v>
      </c>
      <c r="D3" s="162" t="s">
        <v>287</v>
      </c>
      <c r="E3" s="162" t="s">
        <v>288</v>
      </c>
      <c r="F3" s="163" t="s">
        <v>289</v>
      </c>
      <c r="G3" s="162" t="s">
        <v>290</v>
      </c>
      <c r="H3" s="164" t="s">
        <v>291</v>
      </c>
      <c r="I3" s="164" t="s">
        <v>292</v>
      </c>
      <c r="J3" s="164" t="s">
        <v>187</v>
      </c>
    </row>
    <row r="4" spans="1:10" ht="15.75" x14ac:dyDescent="0.25">
      <c r="A4" s="165">
        <v>1</v>
      </c>
      <c r="B4" s="166" t="s">
        <v>293</v>
      </c>
      <c r="C4" s="167">
        <v>957</v>
      </c>
      <c r="D4" s="167">
        <v>716</v>
      </c>
      <c r="E4" s="168">
        <v>57</v>
      </c>
      <c r="F4" s="169">
        <v>1175</v>
      </c>
      <c r="G4" s="165">
        <v>188</v>
      </c>
      <c r="H4" s="170">
        <f t="shared" ref="H4:H46" si="0">G4/F4</f>
        <v>0.16</v>
      </c>
      <c r="I4" s="170">
        <f>D4/C4</f>
        <v>0.74817136886102409</v>
      </c>
      <c r="J4" s="167">
        <v>1378</v>
      </c>
    </row>
    <row r="5" spans="1:10" ht="15.75" x14ac:dyDescent="0.25">
      <c r="A5" s="165">
        <v>2</v>
      </c>
      <c r="B5" s="166" t="s">
        <v>294</v>
      </c>
      <c r="C5" s="167">
        <v>601</v>
      </c>
      <c r="D5" s="167">
        <v>476</v>
      </c>
      <c r="E5" s="168">
        <v>28</v>
      </c>
      <c r="F5" s="169">
        <v>715</v>
      </c>
      <c r="G5" s="165">
        <v>100</v>
      </c>
      <c r="H5" s="170">
        <f t="shared" si="0"/>
        <v>0.13986013986013987</v>
      </c>
      <c r="I5" s="170">
        <f t="shared" ref="I5:I48" si="1">D5/C5</f>
        <v>0.79201331114808649</v>
      </c>
      <c r="J5" s="167">
        <v>665</v>
      </c>
    </row>
    <row r="6" spans="1:10" ht="15.75" x14ac:dyDescent="0.25">
      <c r="A6" s="165">
        <v>3</v>
      </c>
      <c r="B6" s="166" t="s">
        <v>24</v>
      </c>
      <c r="C6" s="167">
        <v>592</v>
      </c>
      <c r="D6" s="167">
        <v>445</v>
      </c>
      <c r="E6" s="168">
        <v>49</v>
      </c>
      <c r="F6" s="169">
        <v>711</v>
      </c>
      <c r="G6" s="165">
        <v>101</v>
      </c>
      <c r="H6" s="170">
        <f t="shared" si="0"/>
        <v>0.1420534458509142</v>
      </c>
      <c r="I6" s="170">
        <f t="shared" si="1"/>
        <v>0.75168918918918914</v>
      </c>
      <c r="J6" s="167">
        <v>734</v>
      </c>
    </row>
    <row r="7" spans="1:10" ht="15.75" x14ac:dyDescent="0.25">
      <c r="A7" s="165">
        <v>4</v>
      </c>
      <c r="B7" s="166" t="s">
        <v>295</v>
      </c>
      <c r="C7" s="167">
        <v>218</v>
      </c>
      <c r="D7" s="167">
        <v>138</v>
      </c>
      <c r="E7" s="168">
        <v>26</v>
      </c>
      <c r="F7" s="169">
        <v>648</v>
      </c>
      <c r="G7" s="165">
        <v>55</v>
      </c>
      <c r="H7" s="170">
        <f t="shared" si="0"/>
        <v>8.4876543209876545E-2</v>
      </c>
      <c r="I7" s="170">
        <f t="shared" si="1"/>
        <v>0.6330275229357798</v>
      </c>
      <c r="J7" s="167">
        <v>875</v>
      </c>
    </row>
    <row r="8" spans="1:10" ht="15.75" x14ac:dyDescent="0.25">
      <c r="A8" s="165">
        <v>5</v>
      </c>
      <c r="B8" s="166" t="s">
        <v>33</v>
      </c>
      <c r="C8" s="167">
        <v>317</v>
      </c>
      <c r="D8" s="167">
        <v>78</v>
      </c>
      <c r="E8" s="168">
        <v>123</v>
      </c>
      <c r="F8" s="169">
        <v>406.88948582352941</v>
      </c>
      <c r="G8" s="165">
        <v>119</v>
      </c>
      <c r="H8" s="170">
        <f t="shared" si="0"/>
        <v>0.2924627058355867</v>
      </c>
      <c r="I8" s="170">
        <f t="shared" si="1"/>
        <v>0.24605678233438485</v>
      </c>
      <c r="J8" s="167">
        <v>495</v>
      </c>
    </row>
    <row r="9" spans="1:10" ht="15.75" x14ac:dyDescent="0.25">
      <c r="A9" s="165">
        <v>6</v>
      </c>
      <c r="B9" s="166" t="s">
        <v>34</v>
      </c>
      <c r="C9" s="167">
        <v>91</v>
      </c>
      <c r="D9" s="167">
        <v>61</v>
      </c>
      <c r="E9" s="168">
        <v>3</v>
      </c>
      <c r="F9" s="169">
        <v>402.10160782352938</v>
      </c>
      <c r="G9" s="165">
        <v>28</v>
      </c>
      <c r="H9" s="170">
        <f t="shared" si="0"/>
        <v>6.9634140861949453E-2</v>
      </c>
      <c r="I9" s="170">
        <f t="shared" si="1"/>
        <v>0.67032967032967028</v>
      </c>
      <c r="J9" s="167">
        <v>566</v>
      </c>
    </row>
    <row r="10" spans="1:10" ht="15.75" x14ac:dyDescent="0.25">
      <c r="A10" s="165">
        <v>7</v>
      </c>
      <c r="B10" s="166" t="s">
        <v>296</v>
      </c>
      <c r="C10" s="167">
        <v>148</v>
      </c>
      <c r="D10" s="167">
        <v>75</v>
      </c>
      <c r="E10" s="168">
        <v>40</v>
      </c>
      <c r="F10" s="169">
        <v>389</v>
      </c>
      <c r="G10" s="165">
        <v>33</v>
      </c>
      <c r="H10" s="170">
        <f t="shared" si="0"/>
        <v>8.4832904884318772E-2</v>
      </c>
      <c r="I10" s="170">
        <f t="shared" si="1"/>
        <v>0.5067567567567568</v>
      </c>
      <c r="J10" s="167">
        <v>718</v>
      </c>
    </row>
    <row r="11" spans="1:10" ht="15.75" x14ac:dyDescent="0.25">
      <c r="A11" s="165">
        <v>8</v>
      </c>
      <c r="B11" s="166" t="s">
        <v>19</v>
      </c>
      <c r="C11" s="167">
        <v>248</v>
      </c>
      <c r="D11" s="167">
        <v>145</v>
      </c>
      <c r="E11" s="168">
        <v>8</v>
      </c>
      <c r="F11" s="169">
        <v>317.16577776470592</v>
      </c>
      <c r="G11" s="165">
        <v>97</v>
      </c>
      <c r="H11" s="170">
        <f t="shared" si="0"/>
        <v>0.30583375256822593</v>
      </c>
      <c r="I11" s="170">
        <f t="shared" si="1"/>
        <v>0.58467741935483875</v>
      </c>
      <c r="J11" s="167">
        <v>263</v>
      </c>
    </row>
    <row r="12" spans="1:10" ht="15.75" x14ac:dyDescent="0.25">
      <c r="A12" s="165">
        <v>9</v>
      </c>
      <c r="B12" s="166" t="s">
        <v>297</v>
      </c>
      <c r="C12" s="167">
        <v>296</v>
      </c>
      <c r="D12" s="167">
        <v>139</v>
      </c>
      <c r="E12" s="168">
        <v>13</v>
      </c>
      <c r="F12" s="169">
        <v>302.9536557647059</v>
      </c>
      <c r="G12" s="165">
        <v>147</v>
      </c>
      <c r="H12" s="170">
        <f t="shared" si="0"/>
        <v>0.48522273028509033</v>
      </c>
      <c r="I12" s="170">
        <f t="shared" si="1"/>
        <v>0.46959459459459457</v>
      </c>
      <c r="J12" s="167">
        <v>243</v>
      </c>
    </row>
    <row r="13" spans="1:10" ht="15.75" x14ac:dyDescent="0.25">
      <c r="A13" s="165">
        <v>10</v>
      </c>
      <c r="B13" s="166" t="s">
        <v>298</v>
      </c>
      <c r="C13" s="167">
        <v>173</v>
      </c>
      <c r="D13" s="167">
        <v>79</v>
      </c>
      <c r="E13" s="168">
        <v>20</v>
      </c>
      <c r="F13" s="169">
        <v>289.83066229411764</v>
      </c>
      <c r="G13" s="165">
        <v>74</v>
      </c>
      <c r="H13" s="170">
        <f t="shared" si="0"/>
        <v>0.25532150192206177</v>
      </c>
      <c r="I13" s="170">
        <f t="shared" si="1"/>
        <v>0.45664739884393063</v>
      </c>
      <c r="J13" s="167">
        <v>256</v>
      </c>
    </row>
    <row r="14" spans="1:10" ht="15.75" x14ac:dyDescent="0.25">
      <c r="A14" s="165">
        <v>11</v>
      </c>
      <c r="B14" s="166" t="s">
        <v>20</v>
      </c>
      <c r="C14" s="167">
        <v>113</v>
      </c>
      <c r="D14" s="167">
        <v>69</v>
      </c>
      <c r="E14" s="168">
        <v>6</v>
      </c>
      <c r="F14" s="169">
        <v>237.34759476470589</v>
      </c>
      <c r="G14" s="165">
        <v>39</v>
      </c>
      <c r="H14" s="170">
        <f t="shared" si="0"/>
        <v>0.16431596890064371</v>
      </c>
      <c r="I14" s="170">
        <f t="shared" si="1"/>
        <v>0.61061946902654862</v>
      </c>
      <c r="J14" s="167">
        <v>166</v>
      </c>
    </row>
    <row r="15" spans="1:10" ht="15.75" x14ac:dyDescent="0.25">
      <c r="A15" s="165">
        <v>12</v>
      </c>
      <c r="B15" s="166" t="s">
        <v>299</v>
      </c>
      <c r="C15" s="167">
        <v>37</v>
      </c>
      <c r="D15" s="167">
        <v>3</v>
      </c>
      <c r="E15" s="168">
        <v>4</v>
      </c>
      <c r="F15" s="169">
        <v>232</v>
      </c>
      <c r="G15" s="165">
        <v>30</v>
      </c>
      <c r="H15" s="170">
        <f t="shared" si="0"/>
        <v>0.12931034482758622</v>
      </c>
      <c r="I15" s="170">
        <f t="shared" si="1"/>
        <v>8.1081081081081086E-2</v>
      </c>
      <c r="J15" s="167">
        <v>463</v>
      </c>
    </row>
    <row r="16" spans="1:10" ht="15.75" x14ac:dyDescent="0.25">
      <c r="A16" s="165">
        <v>13</v>
      </c>
      <c r="B16" s="166" t="s">
        <v>300</v>
      </c>
      <c r="C16" s="167">
        <v>106</v>
      </c>
      <c r="D16" s="167">
        <v>59</v>
      </c>
      <c r="E16" s="168">
        <v>11</v>
      </c>
      <c r="F16" s="169">
        <v>218.95365576470587</v>
      </c>
      <c r="G16" s="165">
        <v>36</v>
      </c>
      <c r="H16" s="170">
        <f t="shared" si="0"/>
        <v>0.16441835544726721</v>
      </c>
      <c r="I16" s="170">
        <f t="shared" si="1"/>
        <v>0.55660377358490565</v>
      </c>
      <c r="J16" s="167">
        <v>158</v>
      </c>
    </row>
    <row r="17" spans="1:10" ht="15.75" x14ac:dyDescent="0.25">
      <c r="A17" s="165">
        <v>14</v>
      </c>
      <c r="B17" s="166" t="s">
        <v>21</v>
      </c>
      <c r="C17" s="167">
        <v>26</v>
      </c>
      <c r="D17" s="167">
        <v>17</v>
      </c>
      <c r="E17" s="168">
        <v>2</v>
      </c>
      <c r="F17" s="169">
        <v>181.13547276470587</v>
      </c>
      <c r="G17" s="165">
        <v>8</v>
      </c>
      <c r="H17" s="170">
        <f t="shared" si="0"/>
        <v>4.4165838297128925E-2</v>
      </c>
      <c r="I17" s="170">
        <f t="shared" si="1"/>
        <v>0.65384615384615385</v>
      </c>
      <c r="J17" s="167">
        <v>144</v>
      </c>
    </row>
    <row r="18" spans="1:10" ht="15.75" x14ac:dyDescent="0.25">
      <c r="A18" s="165">
        <v>15</v>
      </c>
      <c r="B18" s="166" t="s">
        <v>301</v>
      </c>
      <c r="C18" s="167">
        <v>22</v>
      </c>
      <c r="D18" s="167">
        <v>3</v>
      </c>
      <c r="E18" s="168">
        <v>18</v>
      </c>
      <c r="F18" s="169">
        <v>171.48306752941176</v>
      </c>
      <c r="G18" s="165">
        <v>1</v>
      </c>
      <c r="H18" s="170">
        <f t="shared" si="0"/>
        <v>5.8314795414333605E-3</v>
      </c>
      <c r="I18" s="170">
        <f t="shared" si="1"/>
        <v>0.13636363636363635</v>
      </c>
      <c r="J18" s="167">
        <v>218</v>
      </c>
    </row>
    <row r="19" spans="1:10" ht="15.75" x14ac:dyDescent="0.25">
      <c r="A19" s="165">
        <v>16</v>
      </c>
      <c r="B19" s="166" t="s">
        <v>302</v>
      </c>
      <c r="C19" s="167">
        <v>66</v>
      </c>
      <c r="D19" s="167">
        <v>44</v>
      </c>
      <c r="E19" s="168">
        <v>7</v>
      </c>
      <c r="F19" s="169">
        <v>126</v>
      </c>
      <c r="G19" s="165">
        <v>16</v>
      </c>
      <c r="H19" s="170">
        <f t="shared" si="0"/>
        <v>0.12698412698412698</v>
      </c>
      <c r="I19" s="170">
        <f t="shared" si="1"/>
        <v>0.66666666666666663</v>
      </c>
      <c r="J19" s="167">
        <v>340</v>
      </c>
    </row>
    <row r="20" spans="1:10" ht="15.75" x14ac:dyDescent="0.25">
      <c r="A20" s="165">
        <v>17</v>
      </c>
      <c r="B20" s="166" t="s">
        <v>303</v>
      </c>
      <c r="C20" s="167">
        <v>7</v>
      </c>
      <c r="D20" s="167">
        <v>4</v>
      </c>
      <c r="E20" s="168">
        <v>1</v>
      </c>
      <c r="F20" s="169">
        <v>111.13547276470588</v>
      </c>
      <c r="G20" s="165">
        <v>2</v>
      </c>
      <c r="H20" s="170">
        <f t="shared" si="0"/>
        <v>1.7996054277236627E-2</v>
      </c>
      <c r="I20" s="170">
        <f t="shared" si="1"/>
        <v>0.5714285714285714</v>
      </c>
      <c r="J20" s="167">
        <v>59</v>
      </c>
    </row>
    <row r="21" spans="1:10" ht="15.75" x14ac:dyDescent="0.25">
      <c r="A21" s="165">
        <v>18</v>
      </c>
      <c r="B21" s="166" t="s">
        <v>22</v>
      </c>
      <c r="C21" s="167">
        <v>61</v>
      </c>
      <c r="D21" s="167">
        <v>27</v>
      </c>
      <c r="E21" s="168">
        <v>5</v>
      </c>
      <c r="F21" s="169">
        <v>100.13547276470588</v>
      </c>
      <c r="G21" s="165">
        <v>29</v>
      </c>
      <c r="H21" s="170">
        <f t="shared" si="0"/>
        <v>0.28960766049552666</v>
      </c>
      <c r="I21" s="170">
        <f t="shared" si="1"/>
        <v>0.44262295081967212</v>
      </c>
      <c r="J21" s="167">
        <v>68</v>
      </c>
    </row>
    <row r="22" spans="1:10" ht="15.75" x14ac:dyDescent="0.25">
      <c r="A22" s="165">
        <v>19</v>
      </c>
      <c r="B22" s="166" t="s">
        <v>304</v>
      </c>
      <c r="C22" s="167">
        <v>50</v>
      </c>
      <c r="D22" s="167">
        <v>19</v>
      </c>
      <c r="E22" s="168">
        <v>10</v>
      </c>
      <c r="F22" s="169">
        <v>90.135472764705881</v>
      </c>
      <c r="G22" s="165">
        <v>21</v>
      </c>
      <c r="H22" s="170">
        <f t="shared" si="0"/>
        <v>0.23298263553594981</v>
      </c>
      <c r="I22" s="170">
        <f t="shared" si="1"/>
        <v>0.38</v>
      </c>
      <c r="J22" s="167">
        <v>78</v>
      </c>
    </row>
    <row r="23" spans="1:10" ht="15.75" x14ac:dyDescent="0.25">
      <c r="A23" s="165">
        <v>20</v>
      </c>
      <c r="B23" s="166" t="s">
        <v>305</v>
      </c>
      <c r="C23" s="167">
        <v>7</v>
      </c>
      <c r="D23" s="167">
        <v>4</v>
      </c>
      <c r="E23" s="168">
        <v>2</v>
      </c>
      <c r="F23" s="169">
        <v>83.953655764705886</v>
      </c>
      <c r="G23" s="165">
        <v>1</v>
      </c>
      <c r="H23" s="170">
        <f t="shared" si="0"/>
        <v>1.1911333591031064E-2</v>
      </c>
      <c r="I23" s="170">
        <f t="shared" si="1"/>
        <v>0.5714285714285714</v>
      </c>
      <c r="J23" s="167">
        <v>98</v>
      </c>
    </row>
    <row r="24" spans="1:10" ht="15.75" x14ac:dyDescent="0.25">
      <c r="A24" s="165">
        <v>21</v>
      </c>
      <c r="B24" s="166" t="s">
        <v>306</v>
      </c>
      <c r="C24" s="167">
        <v>28</v>
      </c>
      <c r="D24" s="167">
        <v>14</v>
      </c>
      <c r="E24" s="168">
        <v>4</v>
      </c>
      <c r="F24" s="169">
        <v>83.212121999999994</v>
      </c>
      <c r="G24" s="165">
        <v>10</v>
      </c>
      <c r="H24" s="170">
        <f t="shared" si="0"/>
        <v>0.12017479857081401</v>
      </c>
      <c r="I24" s="170">
        <f t="shared" si="1"/>
        <v>0.5</v>
      </c>
      <c r="J24" s="167">
        <v>56</v>
      </c>
    </row>
    <row r="25" spans="1:10" ht="15.75" x14ac:dyDescent="0.25">
      <c r="A25" s="165">
        <v>22</v>
      </c>
      <c r="B25" s="166" t="s">
        <v>307</v>
      </c>
      <c r="C25" s="167">
        <v>5</v>
      </c>
      <c r="D25" s="167">
        <v>1</v>
      </c>
      <c r="E25" s="168">
        <v>4</v>
      </c>
      <c r="F25" s="169">
        <v>62.347594764705882</v>
      </c>
      <c r="G25" s="165">
        <v>0</v>
      </c>
      <c r="H25" s="170">
        <f t="shared" si="0"/>
        <v>0</v>
      </c>
      <c r="I25" s="170">
        <f t="shared" si="1"/>
        <v>0.2</v>
      </c>
      <c r="J25" s="167">
        <v>173</v>
      </c>
    </row>
    <row r="26" spans="1:10" ht="15.75" x14ac:dyDescent="0.25">
      <c r="A26" s="165">
        <v>23</v>
      </c>
      <c r="B26" s="166" t="s">
        <v>308</v>
      </c>
      <c r="C26" s="167">
        <v>30</v>
      </c>
      <c r="D26" s="167">
        <v>4</v>
      </c>
      <c r="E26" s="168">
        <v>13</v>
      </c>
      <c r="F26" s="169">
        <v>53.135472764705881</v>
      </c>
      <c r="G26" s="165">
        <v>13</v>
      </c>
      <c r="H26" s="170">
        <f t="shared" si="0"/>
        <v>0.24465765191488004</v>
      </c>
      <c r="I26" s="170">
        <f t="shared" si="1"/>
        <v>0.13333333333333333</v>
      </c>
      <c r="J26" s="167">
        <v>84</v>
      </c>
    </row>
    <row r="27" spans="1:10" ht="15.75" x14ac:dyDescent="0.25">
      <c r="A27" s="165">
        <v>24</v>
      </c>
      <c r="B27" s="166" t="s">
        <v>309</v>
      </c>
      <c r="C27" s="167">
        <v>4</v>
      </c>
      <c r="D27" s="167">
        <v>0</v>
      </c>
      <c r="E27" s="168">
        <v>3</v>
      </c>
      <c r="F27" s="169">
        <v>42.636365999999995</v>
      </c>
      <c r="G27" s="165">
        <v>1</v>
      </c>
      <c r="H27" s="170">
        <f t="shared" si="0"/>
        <v>2.3454156482285569E-2</v>
      </c>
      <c r="I27" s="170">
        <f t="shared" si="1"/>
        <v>0</v>
      </c>
      <c r="J27" s="167">
        <v>231</v>
      </c>
    </row>
    <row r="28" spans="1:10" ht="15.75" x14ac:dyDescent="0.25">
      <c r="A28" s="165">
        <v>25</v>
      </c>
      <c r="B28" s="166" t="s">
        <v>310</v>
      </c>
      <c r="C28" s="167">
        <v>7</v>
      </c>
      <c r="D28" s="167">
        <v>1</v>
      </c>
      <c r="E28" s="168">
        <v>5</v>
      </c>
      <c r="F28" s="169">
        <v>36.606060999999997</v>
      </c>
      <c r="G28" s="165">
        <v>1</v>
      </c>
      <c r="H28" s="170">
        <f t="shared" si="0"/>
        <v>2.7317880500718175E-2</v>
      </c>
      <c r="I28" s="170">
        <f t="shared" si="1"/>
        <v>0.14285714285714285</v>
      </c>
      <c r="J28" s="167">
        <v>77</v>
      </c>
    </row>
    <row r="29" spans="1:10" ht="15.75" x14ac:dyDescent="0.25">
      <c r="A29" s="165">
        <v>26</v>
      </c>
      <c r="B29" s="166" t="s">
        <v>311</v>
      </c>
      <c r="C29" s="167">
        <v>3</v>
      </c>
      <c r="D29" s="167">
        <v>0</v>
      </c>
      <c r="E29" s="168">
        <v>3</v>
      </c>
      <c r="F29" s="169">
        <v>25.529411764705884</v>
      </c>
      <c r="G29" s="165">
        <v>0</v>
      </c>
      <c r="H29" s="170">
        <f t="shared" si="0"/>
        <v>0</v>
      </c>
      <c r="I29" s="170">
        <f t="shared" si="1"/>
        <v>0</v>
      </c>
      <c r="J29" s="167">
        <v>68</v>
      </c>
    </row>
    <row r="30" spans="1:10" ht="15.75" x14ac:dyDescent="0.25">
      <c r="A30" s="165">
        <v>27</v>
      </c>
      <c r="B30" s="166" t="s">
        <v>312</v>
      </c>
      <c r="C30" s="167">
        <v>0</v>
      </c>
      <c r="D30" s="167">
        <v>0</v>
      </c>
      <c r="E30" s="168">
        <v>0</v>
      </c>
      <c r="F30" s="169">
        <v>19</v>
      </c>
      <c r="G30" s="165">
        <v>0</v>
      </c>
      <c r="H30" s="170">
        <f t="shared" si="0"/>
        <v>0</v>
      </c>
      <c r="I30" s="170">
        <v>0</v>
      </c>
      <c r="J30" s="167">
        <v>38</v>
      </c>
    </row>
    <row r="31" spans="1:10" ht="15.75" x14ac:dyDescent="0.25">
      <c r="A31" s="165">
        <v>28</v>
      </c>
      <c r="B31" s="166" t="s">
        <v>313</v>
      </c>
      <c r="C31" s="167">
        <v>0</v>
      </c>
      <c r="D31" s="167">
        <v>0</v>
      </c>
      <c r="E31" s="168">
        <v>0</v>
      </c>
      <c r="F31" s="169">
        <v>16</v>
      </c>
      <c r="G31" s="165">
        <v>0</v>
      </c>
      <c r="H31" s="170">
        <f t="shared" si="0"/>
        <v>0</v>
      </c>
      <c r="I31" s="170">
        <v>0</v>
      </c>
      <c r="J31" s="167">
        <v>18</v>
      </c>
    </row>
    <row r="32" spans="1:10" ht="15.75" x14ac:dyDescent="0.25">
      <c r="A32" s="165">
        <v>29</v>
      </c>
      <c r="B32" s="166" t="s">
        <v>314</v>
      </c>
      <c r="C32" s="167">
        <v>0</v>
      </c>
      <c r="D32" s="167">
        <v>0</v>
      </c>
      <c r="E32" s="168">
        <v>0</v>
      </c>
      <c r="F32" s="169">
        <v>15</v>
      </c>
      <c r="G32" s="165">
        <v>0</v>
      </c>
      <c r="H32" s="170">
        <f t="shared" si="0"/>
        <v>0</v>
      </c>
      <c r="I32" s="170">
        <v>0</v>
      </c>
      <c r="J32" s="167">
        <v>20</v>
      </c>
    </row>
    <row r="33" spans="1:10" ht="15.75" x14ac:dyDescent="0.25">
      <c r="A33" s="165">
        <v>30</v>
      </c>
      <c r="B33" s="166" t="s">
        <v>315</v>
      </c>
      <c r="C33" s="167">
        <v>0</v>
      </c>
      <c r="D33" s="167">
        <v>0</v>
      </c>
      <c r="E33" s="168">
        <v>0</v>
      </c>
      <c r="F33" s="169">
        <v>12</v>
      </c>
      <c r="G33" s="165">
        <v>0</v>
      </c>
      <c r="H33" s="170">
        <f t="shared" si="0"/>
        <v>0</v>
      </c>
      <c r="I33" s="170">
        <v>0</v>
      </c>
      <c r="J33" s="167">
        <v>124</v>
      </c>
    </row>
    <row r="34" spans="1:10" ht="15.75" x14ac:dyDescent="0.25">
      <c r="A34" s="165">
        <v>31</v>
      </c>
      <c r="B34" s="166" t="s">
        <v>316</v>
      </c>
      <c r="C34" s="167">
        <v>1</v>
      </c>
      <c r="D34" s="167">
        <v>0</v>
      </c>
      <c r="E34" s="168">
        <v>1</v>
      </c>
      <c r="F34" s="169">
        <v>11.606061</v>
      </c>
      <c r="G34" s="165">
        <v>0</v>
      </c>
      <c r="H34" s="170">
        <f t="shared" si="0"/>
        <v>0</v>
      </c>
      <c r="I34" s="170">
        <f t="shared" si="1"/>
        <v>0</v>
      </c>
      <c r="J34" s="167">
        <v>15</v>
      </c>
    </row>
    <row r="35" spans="1:10" ht="15.75" x14ac:dyDescent="0.25">
      <c r="A35" s="165">
        <v>32</v>
      </c>
      <c r="B35" s="166" t="s">
        <v>317</v>
      </c>
      <c r="C35" s="167">
        <v>3</v>
      </c>
      <c r="D35" s="167">
        <v>2</v>
      </c>
      <c r="E35" s="168">
        <v>1</v>
      </c>
      <c r="F35" s="169">
        <v>10</v>
      </c>
      <c r="G35" s="165">
        <v>0</v>
      </c>
      <c r="H35" s="170">
        <f t="shared" si="0"/>
        <v>0</v>
      </c>
      <c r="I35" s="170">
        <f t="shared" si="1"/>
        <v>0.66666666666666663</v>
      </c>
      <c r="J35" s="167">
        <v>15</v>
      </c>
    </row>
    <row r="36" spans="1:10" ht="15.75" x14ac:dyDescent="0.25">
      <c r="A36" s="165">
        <v>33</v>
      </c>
      <c r="B36" s="166" t="s">
        <v>318</v>
      </c>
      <c r="C36" s="167">
        <v>0</v>
      </c>
      <c r="D36" s="167">
        <v>0</v>
      </c>
      <c r="E36" s="168">
        <v>0</v>
      </c>
      <c r="F36" s="169">
        <v>10</v>
      </c>
      <c r="G36" s="165">
        <v>0</v>
      </c>
      <c r="H36" s="170">
        <f t="shared" si="0"/>
        <v>0</v>
      </c>
      <c r="I36" s="170">
        <v>0</v>
      </c>
      <c r="J36" s="167">
        <v>24</v>
      </c>
    </row>
    <row r="37" spans="1:10" ht="15.75" x14ac:dyDescent="0.25">
      <c r="A37" s="165">
        <v>34</v>
      </c>
      <c r="B37" s="166" t="s">
        <v>319</v>
      </c>
      <c r="C37" s="167">
        <v>0</v>
      </c>
      <c r="D37" s="167">
        <v>0</v>
      </c>
      <c r="E37" s="168">
        <v>0</v>
      </c>
      <c r="F37" s="169">
        <v>8</v>
      </c>
      <c r="G37" s="165">
        <v>0</v>
      </c>
      <c r="H37" s="170">
        <f t="shared" si="0"/>
        <v>0</v>
      </c>
      <c r="I37" s="170">
        <v>0</v>
      </c>
      <c r="J37" s="167">
        <v>28</v>
      </c>
    </row>
    <row r="38" spans="1:10" ht="15.75" x14ac:dyDescent="0.25">
      <c r="A38" s="165">
        <v>35</v>
      </c>
      <c r="B38" s="166" t="s">
        <v>320</v>
      </c>
      <c r="C38" s="167">
        <v>2</v>
      </c>
      <c r="D38" s="167">
        <v>0</v>
      </c>
      <c r="E38" s="168">
        <v>2</v>
      </c>
      <c r="F38" s="169">
        <v>4</v>
      </c>
      <c r="G38" s="165">
        <v>0</v>
      </c>
      <c r="H38" s="170">
        <f t="shared" si="0"/>
        <v>0</v>
      </c>
      <c r="I38" s="170">
        <f t="shared" si="1"/>
        <v>0</v>
      </c>
      <c r="J38" s="167" t="s">
        <v>321</v>
      </c>
    </row>
    <row r="39" spans="1:10" ht="15.75" x14ac:dyDescent="0.25">
      <c r="A39" s="165">
        <v>36</v>
      </c>
      <c r="B39" s="166" t="s">
        <v>322</v>
      </c>
      <c r="C39" s="167">
        <v>0</v>
      </c>
      <c r="D39" s="167">
        <v>0</v>
      </c>
      <c r="E39" s="168">
        <v>0</v>
      </c>
      <c r="F39" s="169">
        <v>4</v>
      </c>
      <c r="G39" s="165">
        <v>0</v>
      </c>
      <c r="H39" s="170">
        <f t="shared" si="0"/>
        <v>0</v>
      </c>
      <c r="I39" s="170">
        <v>0</v>
      </c>
      <c r="J39" s="167" t="s">
        <v>321</v>
      </c>
    </row>
    <row r="40" spans="1:10" ht="15.75" x14ac:dyDescent="0.25">
      <c r="A40" s="165">
        <v>37</v>
      </c>
      <c r="B40" s="166" t="s">
        <v>323</v>
      </c>
      <c r="C40" s="167">
        <v>0</v>
      </c>
      <c r="D40" s="167">
        <v>0</v>
      </c>
      <c r="E40" s="168">
        <v>0</v>
      </c>
      <c r="F40" s="169">
        <v>3</v>
      </c>
      <c r="G40" s="165">
        <v>0</v>
      </c>
      <c r="H40" s="170">
        <f t="shared" si="0"/>
        <v>0</v>
      </c>
      <c r="I40" s="170">
        <v>0</v>
      </c>
      <c r="J40" s="167" t="s">
        <v>321</v>
      </c>
    </row>
    <row r="41" spans="1:10" ht="15.75" x14ac:dyDescent="0.25">
      <c r="A41" s="165">
        <v>38</v>
      </c>
      <c r="B41" s="166" t="s">
        <v>324</v>
      </c>
      <c r="C41" s="167">
        <v>4</v>
      </c>
      <c r="D41" s="167">
        <v>2</v>
      </c>
      <c r="E41" s="168">
        <v>0</v>
      </c>
      <c r="F41" s="169">
        <v>1</v>
      </c>
      <c r="G41" s="165">
        <v>2</v>
      </c>
      <c r="H41" s="170">
        <f t="shared" si="0"/>
        <v>2</v>
      </c>
      <c r="I41" s="170">
        <f t="shared" si="1"/>
        <v>0.5</v>
      </c>
      <c r="J41" s="167" t="s">
        <v>321</v>
      </c>
    </row>
    <row r="42" spans="1:10" ht="15.75" x14ac:dyDescent="0.25">
      <c r="A42" s="165">
        <v>39</v>
      </c>
      <c r="B42" s="166" t="s">
        <v>325</v>
      </c>
      <c r="C42" s="167">
        <v>0</v>
      </c>
      <c r="D42" s="167">
        <v>0</v>
      </c>
      <c r="E42" s="168">
        <v>0</v>
      </c>
      <c r="F42" s="169">
        <v>1</v>
      </c>
      <c r="G42" s="165">
        <v>0</v>
      </c>
      <c r="H42" s="170">
        <f t="shared" si="0"/>
        <v>0</v>
      </c>
      <c r="I42" s="170">
        <v>0</v>
      </c>
      <c r="J42" s="167" t="s">
        <v>321</v>
      </c>
    </row>
    <row r="43" spans="1:10" ht="15.75" x14ac:dyDescent="0.25">
      <c r="A43" s="165">
        <v>40</v>
      </c>
      <c r="B43" s="166" t="s">
        <v>326</v>
      </c>
      <c r="C43" s="167">
        <v>0</v>
      </c>
      <c r="D43" s="167">
        <v>0</v>
      </c>
      <c r="E43" s="168">
        <v>0</v>
      </c>
      <c r="F43" s="169">
        <v>1</v>
      </c>
      <c r="G43" s="165">
        <v>0</v>
      </c>
      <c r="H43" s="170">
        <f t="shared" si="0"/>
        <v>0</v>
      </c>
      <c r="I43" s="170">
        <v>0</v>
      </c>
      <c r="J43" s="167" t="s">
        <v>321</v>
      </c>
    </row>
    <row r="44" spans="1:10" ht="15.75" x14ac:dyDescent="0.25">
      <c r="A44" s="165">
        <v>41</v>
      </c>
      <c r="B44" s="166" t="s">
        <v>327</v>
      </c>
      <c r="C44" s="167">
        <v>0</v>
      </c>
      <c r="D44" s="167">
        <v>0</v>
      </c>
      <c r="E44" s="168">
        <v>0</v>
      </c>
      <c r="F44" s="169">
        <v>1</v>
      </c>
      <c r="G44" s="165">
        <v>0</v>
      </c>
      <c r="H44" s="170">
        <f t="shared" si="0"/>
        <v>0</v>
      </c>
      <c r="I44" s="170">
        <v>0</v>
      </c>
      <c r="J44" s="167" t="s">
        <v>321</v>
      </c>
    </row>
    <row r="45" spans="1:10" ht="15.75" x14ac:dyDescent="0.25">
      <c r="A45" s="165">
        <v>42</v>
      </c>
      <c r="B45" s="166" t="s">
        <v>328</v>
      </c>
      <c r="C45" s="167">
        <v>0</v>
      </c>
      <c r="D45" s="167">
        <v>0</v>
      </c>
      <c r="E45" s="168">
        <v>0</v>
      </c>
      <c r="F45" s="169">
        <v>1</v>
      </c>
      <c r="G45" s="165">
        <v>0</v>
      </c>
      <c r="H45" s="170">
        <f t="shared" si="0"/>
        <v>0</v>
      </c>
      <c r="I45" s="170">
        <v>0</v>
      </c>
      <c r="J45" s="167">
        <v>20</v>
      </c>
    </row>
    <row r="46" spans="1:10" ht="15.75" x14ac:dyDescent="0.25">
      <c r="A46" s="165">
        <v>43</v>
      </c>
      <c r="B46" s="166" t="s">
        <v>329</v>
      </c>
      <c r="C46" s="167">
        <v>0</v>
      </c>
      <c r="D46" s="167">
        <v>0</v>
      </c>
      <c r="E46" s="168">
        <v>0</v>
      </c>
      <c r="F46" s="169">
        <v>0.60606099999999996</v>
      </c>
      <c r="G46" s="165">
        <v>0</v>
      </c>
      <c r="H46" s="170">
        <f t="shared" si="0"/>
        <v>0</v>
      </c>
      <c r="I46" s="170">
        <v>0</v>
      </c>
      <c r="J46" s="167" t="s">
        <v>321</v>
      </c>
    </row>
    <row r="47" spans="1:10" ht="15.75" x14ac:dyDescent="0.25">
      <c r="A47" s="165">
        <v>47</v>
      </c>
      <c r="B47" s="166" t="s">
        <v>243</v>
      </c>
      <c r="C47" s="167">
        <v>3</v>
      </c>
      <c r="D47" s="167">
        <v>3</v>
      </c>
      <c r="E47" s="168">
        <v>0</v>
      </c>
      <c r="F47" s="171">
        <v>0</v>
      </c>
      <c r="G47" s="165">
        <v>0</v>
      </c>
      <c r="H47" s="170" t="s">
        <v>321</v>
      </c>
      <c r="I47" s="170">
        <f t="shared" si="1"/>
        <v>1</v>
      </c>
      <c r="J47" s="167" t="s">
        <v>321</v>
      </c>
    </row>
    <row r="48" spans="1:10" ht="15.75" x14ac:dyDescent="0.25">
      <c r="A48" s="172"/>
      <c r="B48" s="173" t="s">
        <v>85</v>
      </c>
      <c r="C48" s="174">
        <f>SUM(C4:C47)</f>
        <v>4226</v>
      </c>
      <c r="D48" s="174">
        <f>SUM(D4:D47)</f>
        <v>2628</v>
      </c>
      <c r="E48" s="174">
        <f>SUM(E4:E47)</f>
        <v>469</v>
      </c>
      <c r="F48" s="175">
        <f>SUM(F4:F47)</f>
        <v>7330.9002046470596</v>
      </c>
      <c r="G48" s="174">
        <f>SUM(G4:G47)</f>
        <v>1152</v>
      </c>
      <c r="H48" s="176">
        <f>G48/F48</f>
        <v>0.15714304762595827</v>
      </c>
      <c r="I48" s="176">
        <f t="shared" si="1"/>
        <v>0.62186464742072878</v>
      </c>
      <c r="J48" s="174">
        <f>SUBTOTAL(9,J4:J46)</f>
        <v>8976</v>
      </c>
    </row>
    <row r="49" spans="2:10" x14ac:dyDescent="0.25">
      <c r="B49" s="177"/>
      <c r="E49" s="178"/>
      <c r="F49" s="179"/>
      <c r="J49" s="180"/>
    </row>
    <row r="50" spans="2:10" x14ac:dyDescent="0.25">
      <c r="B50" s="177"/>
      <c r="E50" s="178"/>
      <c r="F50" s="179"/>
      <c r="J50" s="180"/>
    </row>
    <row r="51" spans="2:10" x14ac:dyDescent="0.25">
      <c r="B51" s="177"/>
      <c r="E51" s="178"/>
      <c r="F51" s="179"/>
      <c r="J51" s="180"/>
    </row>
    <row r="52" spans="2:10" x14ac:dyDescent="0.25">
      <c r="B52" s="177"/>
      <c r="E52" s="178"/>
      <c r="F52" s="179"/>
      <c r="J52" s="180"/>
    </row>
    <row r="53" spans="2:10" x14ac:dyDescent="0.25">
      <c r="B53" s="177"/>
      <c r="E53" s="178"/>
      <c r="F53" s="179"/>
      <c r="J53" s="180"/>
    </row>
    <row r="54" spans="2:10" x14ac:dyDescent="0.25">
      <c r="B54" s="177"/>
      <c r="E54" s="178"/>
      <c r="F54" s="179"/>
      <c r="J54" s="180"/>
    </row>
    <row r="55" spans="2:10" x14ac:dyDescent="0.25">
      <c r="B55" s="177"/>
      <c r="E55" s="178"/>
      <c r="F55" s="179"/>
      <c r="J55" s="180"/>
    </row>
    <row r="56" spans="2:10" x14ac:dyDescent="0.25">
      <c r="B56" s="177"/>
      <c r="E56" s="178"/>
      <c r="F56" s="179"/>
      <c r="J56" s="180"/>
    </row>
    <row r="57" spans="2:10" x14ac:dyDescent="0.25">
      <c r="B57" s="177"/>
      <c r="E57" s="178"/>
      <c r="F57" s="179"/>
      <c r="J57" s="180"/>
    </row>
    <row r="58" spans="2:10" x14ac:dyDescent="0.25">
      <c r="B58" s="177"/>
      <c r="E58" s="178"/>
      <c r="F58" s="179"/>
      <c r="J58" s="180"/>
    </row>
    <row r="59" spans="2:10" x14ac:dyDescent="0.25">
      <c r="B59" s="177"/>
      <c r="E59" s="178"/>
      <c r="F59" s="179"/>
      <c r="J59" s="180"/>
    </row>
    <row r="60" spans="2:10" x14ac:dyDescent="0.25">
      <c r="B60" s="177"/>
      <c r="E60" s="178"/>
      <c r="F60" s="179"/>
      <c r="J60" s="180"/>
    </row>
    <row r="61" spans="2:10" x14ac:dyDescent="0.25">
      <c r="B61" s="177"/>
      <c r="E61" s="178"/>
      <c r="F61" s="179"/>
      <c r="J61" s="180"/>
    </row>
    <row r="62" spans="2:10" x14ac:dyDescent="0.25">
      <c r="B62" s="177"/>
      <c r="E62" s="178"/>
      <c r="F62" s="179"/>
      <c r="J62" s="180"/>
    </row>
    <row r="63" spans="2:10" x14ac:dyDescent="0.25">
      <c r="B63" s="177"/>
      <c r="E63" s="178"/>
      <c r="F63" s="179"/>
      <c r="J63" s="180"/>
    </row>
    <row r="64" spans="2:10" x14ac:dyDescent="0.25">
      <c r="B64" s="177"/>
      <c r="E64" s="178"/>
      <c r="F64" s="179"/>
      <c r="J64" s="180"/>
    </row>
    <row r="65" spans="2:10" x14ac:dyDescent="0.25">
      <c r="B65" s="177"/>
      <c r="E65" s="178"/>
      <c r="F65" s="179"/>
      <c r="J65" s="180"/>
    </row>
    <row r="66" spans="2:10" x14ac:dyDescent="0.25">
      <c r="B66" s="177"/>
      <c r="E66" s="178"/>
      <c r="F66" s="179"/>
      <c r="J66" s="180"/>
    </row>
    <row r="67" spans="2:10" x14ac:dyDescent="0.25">
      <c r="B67" s="177"/>
      <c r="E67" s="178"/>
      <c r="F67" s="179"/>
      <c r="J67" s="180"/>
    </row>
    <row r="68" spans="2:10" x14ac:dyDescent="0.25">
      <c r="B68" s="177"/>
      <c r="E68" s="178"/>
      <c r="F68" s="179"/>
      <c r="J68" s="180"/>
    </row>
    <row r="69" spans="2:10" x14ac:dyDescent="0.25">
      <c r="B69" s="177"/>
      <c r="E69" s="178"/>
      <c r="F69" s="179"/>
      <c r="J69" s="180"/>
    </row>
    <row r="70" spans="2:10" x14ac:dyDescent="0.25">
      <c r="B70" s="177"/>
      <c r="E70" s="178"/>
      <c r="F70" s="179"/>
      <c r="J70" s="180"/>
    </row>
    <row r="71" spans="2:10" x14ac:dyDescent="0.25">
      <c r="B71" s="177"/>
      <c r="E71" s="178"/>
      <c r="F71" s="179"/>
      <c r="J71" s="180"/>
    </row>
    <row r="72" spans="2:10" x14ac:dyDescent="0.25">
      <c r="B72" s="177"/>
      <c r="E72" s="178"/>
      <c r="F72" s="179"/>
      <c r="J72" s="180"/>
    </row>
    <row r="73" spans="2:10" x14ac:dyDescent="0.25">
      <c r="B73" s="177"/>
      <c r="E73" s="178"/>
      <c r="F73" s="179"/>
      <c r="J73" s="180"/>
    </row>
    <row r="74" spans="2:10" x14ac:dyDescent="0.25">
      <c r="B74" s="177"/>
      <c r="E74" s="178"/>
      <c r="F74" s="179"/>
      <c r="J74" s="180"/>
    </row>
    <row r="75" spans="2:10" x14ac:dyDescent="0.25">
      <c r="B75" s="177"/>
      <c r="E75" s="178"/>
      <c r="F75" s="179"/>
      <c r="J75" s="180"/>
    </row>
    <row r="76" spans="2:10" x14ac:dyDescent="0.25">
      <c r="B76" s="177"/>
      <c r="E76" s="178"/>
      <c r="F76" s="179"/>
      <c r="J76" s="180"/>
    </row>
    <row r="77" spans="2:10" x14ac:dyDescent="0.25">
      <c r="B77" s="177"/>
      <c r="E77" s="178"/>
      <c r="F77" s="179"/>
      <c r="J77" s="180"/>
    </row>
    <row r="78" spans="2:10" x14ac:dyDescent="0.25">
      <c r="B78" s="177"/>
      <c r="E78" s="178"/>
      <c r="F78" s="179"/>
      <c r="J78" s="180"/>
    </row>
    <row r="79" spans="2:10" x14ac:dyDescent="0.25">
      <c r="B79" s="177"/>
      <c r="E79" s="178"/>
      <c r="F79" s="179"/>
      <c r="J79" s="180"/>
    </row>
    <row r="80" spans="2:10" x14ac:dyDescent="0.25">
      <c r="B80" s="177"/>
      <c r="E80" s="178"/>
      <c r="F80" s="179"/>
      <c r="J80" s="180"/>
    </row>
    <row r="81" spans="2:10" x14ac:dyDescent="0.25">
      <c r="B81" s="177"/>
      <c r="E81" s="178"/>
      <c r="F81" s="179"/>
      <c r="J81" s="180"/>
    </row>
    <row r="82" spans="2:10" x14ac:dyDescent="0.25">
      <c r="B82" s="177"/>
      <c r="E82" s="178"/>
      <c r="F82" s="179"/>
      <c r="J82" s="180"/>
    </row>
    <row r="83" spans="2:10" x14ac:dyDescent="0.25">
      <c r="B83" s="177"/>
      <c r="E83" s="178"/>
      <c r="F83" s="179"/>
      <c r="J83" s="180"/>
    </row>
    <row r="84" spans="2:10" x14ac:dyDescent="0.25">
      <c r="B84" s="177"/>
      <c r="E84" s="178"/>
      <c r="F84" s="179"/>
      <c r="J84" s="180"/>
    </row>
    <row r="85" spans="2:10" x14ac:dyDescent="0.25">
      <c r="B85" s="177"/>
      <c r="E85" s="178"/>
      <c r="F85" s="179"/>
      <c r="J85" s="180"/>
    </row>
    <row r="86" spans="2:10" x14ac:dyDescent="0.25">
      <c r="B86" s="177"/>
      <c r="E86" s="178"/>
      <c r="F86" s="179"/>
      <c r="J86" s="180"/>
    </row>
    <row r="87" spans="2:10" x14ac:dyDescent="0.25">
      <c r="B87" s="177"/>
      <c r="E87" s="178"/>
      <c r="F87" s="179"/>
      <c r="J87" s="180"/>
    </row>
    <row r="88" spans="2:10" x14ac:dyDescent="0.25">
      <c r="B88" s="177"/>
      <c r="E88" s="178"/>
      <c r="F88" s="179"/>
      <c r="J88" s="180"/>
    </row>
    <row r="89" spans="2:10" x14ac:dyDescent="0.25">
      <c r="B89" s="177"/>
      <c r="E89" s="178"/>
      <c r="F89" s="179"/>
      <c r="J89" s="180"/>
    </row>
    <row r="90" spans="2:10" x14ac:dyDescent="0.25">
      <c r="B90" s="177"/>
      <c r="E90" s="178"/>
      <c r="F90" s="179"/>
      <c r="J90" s="180"/>
    </row>
    <row r="91" spans="2:10" x14ac:dyDescent="0.25">
      <c r="B91" s="177"/>
      <c r="E91" s="178"/>
      <c r="F91" s="179"/>
      <c r="J91" s="180"/>
    </row>
    <row r="92" spans="2:10" x14ac:dyDescent="0.25">
      <c r="B92" s="177"/>
      <c r="E92" s="178"/>
      <c r="F92" s="179"/>
      <c r="J92" s="180"/>
    </row>
    <row r="93" spans="2:10" x14ac:dyDescent="0.25">
      <c r="B93" s="177"/>
      <c r="E93" s="178"/>
      <c r="F93" s="179"/>
      <c r="J93" s="180"/>
    </row>
    <row r="94" spans="2:10" x14ac:dyDescent="0.25">
      <c r="B94" s="177"/>
      <c r="E94" s="178"/>
      <c r="F94" s="179"/>
      <c r="J94" s="180"/>
    </row>
    <row r="95" spans="2:10" x14ac:dyDescent="0.25">
      <c r="B95" s="177"/>
      <c r="E95" s="178"/>
      <c r="F95" s="179"/>
      <c r="J95" s="180"/>
    </row>
    <row r="96" spans="2:10" x14ac:dyDescent="0.25">
      <c r="B96" s="177"/>
      <c r="E96" s="178"/>
      <c r="F96" s="179"/>
      <c r="J96" s="180"/>
    </row>
    <row r="97" spans="2:10" x14ac:dyDescent="0.25">
      <c r="B97" s="177"/>
      <c r="E97" s="178"/>
      <c r="F97" s="179"/>
      <c r="J97" s="180"/>
    </row>
    <row r="98" spans="2:10" x14ac:dyDescent="0.25">
      <c r="B98" s="177"/>
      <c r="E98" s="178"/>
      <c r="F98" s="179"/>
      <c r="J98" s="180"/>
    </row>
    <row r="99" spans="2:10" x14ac:dyDescent="0.25">
      <c r="B99" s="177"/>
      <c r="E99" s="178"/>
      <c r="F99" s="179"/>
      <c r="J99" s="180"/>
    </row>
    <row r="100" spans="2:10" x14ac:dyDescent="0.25">
      <c r="B100" s="177"/>
      <c r="E100" s="178"/>
      <c r="F100" s="179"/>
      <c r="J100" s="180"/>
    </row>
    <row r="101" spans="2:10" x14ac:dyDescent="0.25">
      <c r="B101" s="177"/>
      <c r="E101" s="178"/>
      <c r="F101" s="179"/>
      <c r="J101" s="180"/>
    </row>
    <row r="102" spans="2:10" x14ac:dyDescent="0.25">
      <c r="B102" s="177"/>
      <c r="E102" s="178"/>
      <c r="F102" s="179"/>
      <c r="J102" s="180"/>
    </row>
    <row r="103" spans="2:10" x14ac:dyDescent="0.25">
      <c r="B103" s="177"/>
      <c r="E103" s="178"/>
      <c r="F103" s="179"/>
      <c r="J103" s="180"/>
    </row>
    <row r="104" spans="2:10" x14ac:dyDescent="0.25">
      <c r="B104" s="177"/>
      <c r="E104" s="178"/>
      <c r="F104" s="179"/>
      <c r="J104" s="180"/>
    </row>
    <row r="105" spans="2:10" x14ac:dyDescent="0.25">
      <c r="B105" s="177"/>
      <c r="E105" s="178"/>
      <c r="F105" s="179"/>
      <c r="J105" s="180"/>
    </row>
    <row r="106" spans="2:10" x14ac:dyDescent="0.25">
      <c r="B106" s="177"/>
      <c r="E106" s="178"/>
      <c r="F106" s="179"/>
      <c r="J106" s="180"/>
    </row>
    <row r="107" spans="2:10" x14ac:dyDescent="0.25">
      <c r="B107" s="177"/>
      <c r="E107" s="178"/>
      <c r="F107" s="179"/>
      <c r="J107" s="180"/>
    </row>
    <row r="108" spans="2:10" x14ac:dyDescent="0.25">
      <c r="B108" s="177"/>
      <c r="E108" s="178"/>
      <c r="F108" s="179"/>
      <c r="J108" s="180"/>
    </row>
    <row r="109" spans="2:10" x14ac:dyDescent="0.25">
      <c r="B109" s="177"/>
      <c r="E109" s="178"/>
      <c r="F109" s="179"/>
      <c r="J109" s="180"/>
    </row>
    <row r="110" spans="2:10" x14ac:dyDescent="0.25">
      <c r="B110" s="177"/>
      <c r="E110" s="178"/>
      <c r="F110" s="179"/>
      <c r="J110" s="180"/>
    </row>
    <row r="111" spans="2:10" x14ac:dyDescent="0.25">
      <c r="B111" s="177"/>
      <c r="E111" s="178"/>
      <c r="F111" s="179"/>
      <c r="J111" s="180"/>
    </row>
    <row r="112" spans="2:10" x14ac:dyDescent="0.25">
      <c r="B112" s="177"/>
      <c r="E112" s="178"/>
      <c r="F112" s="179"/>
      <c r="J112" s="180"/>
    </row>
    <row r="113" spans="2:10" x14ac:dyDescent="0.25">
      <c r="B113" s="177"/>
      <c r="E113" s="178"/>
      <c r="F113" s="179"/>
      <c r="J113" s="180"/>
    </row>
    <row r="114" spans="2:10" x14ac:dyDescent="0.25">
      <c r="B114" s="177"/>
      <c r="E114" s="178"/>
      <c r="F114" s="179"/>
      <c r="J114" s="180"/>
    </row>
    <row r="115" spans="2:10" x14ac:dyDescent="0.25">
      <c r="B115" s="177"/>
      <c r="E115" s="178"/>
      <c r="F115" s="179"/>
      <c r="J115" s="180"/>
    </row>
    <row r="116" spans="2:10" x14ac:dyDescent="0.25">
      <c r="B116" s="177"/>
      <c r="E116" s="178"/>
      <c r="F116" s="179"/>
      <c r="J116" s="180"/>
    </row>
    <row r="117" spans="2:10" x14ac:dyDescent="0.25">
      <c r="B117" s="177"/>
      <c r="E117" s="178"/>
      <c r="F117" s="179"/>
      <c r="J117" s="180"/>
    </row>
    <row r="118" spans="2:10" x14ac:dyDescent="0.25">
      <c r="B118" s="177"/>
      <c r="E118" s="178"/>
      <c r="F118" s="179"/>
      <c r="J118" s="180"/>
    </row>
    <row r="119" spans="2:10" x14ac:dyDescent="0.25">
      <c r="B119" s="177"/>
      <c r="E119" s="178"/>
      <c r="F119" s="179"/>
      <c r="J119" s="180"/>
    </row>
    <row r="120" spans="2:10" x14ac:dyDescent="0.25">
      <c r="B120" s="177"/>
      <c r="E120" s="178"/>
      <c r="F120" s="179"/>
      <c r="J120" s="180"/>
    </row>
    <row r="121" spans="2:10" x14ac:dyDescent="0.25">
      <c r="B121" s="177"/>
      <c r="E121" s="178"/>
      <c r="F121" s="179"/>
      <c r="J121" s="180"/>
    </row>
    <row r="122" spans="2:10" x14ac:dyDescent="0.25">
      <c r="B122" s="177"/>
      <c r="E122" s="178"/>
      <c r="F122" s="179"/>
      <c r="J122" s="180"/>
    </row>
    <row r="123" spans="2:10" x14ac:dyDescent="0.25">
      <c r="B123" s="177"/>
      <c r="E123" s="178"/>
      <c r="F123" s="179"/>
      <c r="J123" s="180"/>
    </row>
    <row r="124" spans="2:10" x14ac:dyDescent="0.25">
      <c r="B124" s="177"/>
      <c r="E124" s="178"/>
      <c r="F124" s="179"/>
      <c r="J124" s="180"/>
    </row>
    <row r="125" spans="2:10" x14ac:dyDescent="0.25">
      <c r="B125" s="177"/>
      <c r="E125" s="178"/>
      <c r="F125" s="179"/>
      <c r="J125" s="180"/>
    </row>
    <row r="126" spans="2:10" x14ac:dyDescent="0.25">
      <c r="B126" s="177"/>
      <c r="E126" s="178"/>
      <c r="F126" s="179"/>
      <c r="J126" s="180"/>
    </row>
    <row r="127" spans="2:10" x14ac:dyDescent="0.25">
      <c r="B127" s="177"/>
      <c r="E127" s="178"/>
      <c r="F127" s="179"/>
      <c r="J127" s="180"/>
    </row>
    <row r="128" spans="2:10" x14ac:dyDescent="0.25">
      <c r="B128" s="177"/>
      <c r="E128" s="178"/>
      <c r="F128" s="179"/>
      <c r="J128" s="180"/>
    </row>
    <row r="129" spans="2:10" x14ac:dyDescent="0.25">
      <c r="B129" s="177"/>
      <c r="E129" s="178"/>
      <c r="F129" s="179"/>
      <c r="J129" s="180"/>
    </row>
    <row r="130" spans="2:10" x14ac:dyDescent="0.25">
      <c r="B130" s="177"/>
      <c r="E130" s="178"/>
      <c r="F130" s="179"/>
      <c r="J130" s="180"/>
    </row>
    <row r="131" spans="2:10" x14ac:dyDescent="0.25">
      <c r="B131" s="177"/>
      <c r="E131" s="178"/>
      <c r="F131" s="179"/>
      <c r="J131" s="180"/>
    </row>
    <row r="132" spans="2:10" x14ac:dyDescent="0.25">
      <c r="B132" s="177"/>
      <c r="E132" s="178"/>
      <c r="F132" s="179"/>
      <c r="J132" s="180"/>
    </row>
    <row r="133" spans="2:10" x14ac:dyDescent="0.25">
      <c r="B133" s="177"/>
      <c r="E133" s="178"/>
      <c r="F133" s="179"/>
      <c r="J133" s="180"/>
    </row>
    <row r="134" spans="2:10" x14ac:dyDescent="0.25">
      <c r="B134" s="177"/>
      <c r="E134" s="178"/>
      <c r="F134" s="179"/>
      <c r="J134" s="180"/>
    </row>
    <row r="135" spans="2:10" x14ac:dyDescent="0.25">
      <c r="B135" s="177"/>
      <c r="E135" s="178"/>
      <c r="F135" s="179"/>
      <c r="J135" s="180"/>
    </row>
    <row r="136" spans="2:10" x14ac:dyDescent="0.25">
      <c r="B136" s="177"/>
      <c r="E136" s="178"/>
      <c r="F136" s="179"/>
      <c r="J136" s="180"/>
    </row>
    <row r="137" spans="2:10" x14ac:dyDescent="0.25">
      <c r="B137" s="177"/>
      <c r="E137" s="178"/>
      <c r="F137" s="179"/>
      <c r="J137" s="180"/>
    </row>
    <row r="138" spans="2:10" x14ac:dyDescent="0.25">
      <c r="B138" s="177"/>
      <c r="E138" s="178"/>
      <c r="F138" s="179"/>
      <c r="J138" s="180"/>
    </row>
    <row r="139" spans="2:10" x14ac:dyDescent="0.25">
      <c r="B139" s="177"/>
      <c r="E139" s="178"/>
      <c r="F139" s="179"/>
      <c r="J139" s="180"/>
    </row>
    <row r="140" spans="2:10" x14ac:dyDescent="0.25">
      <c r="B140" s="177"/>
      <c r="E140" s="178"/>
      <c r="F140" s="179"/>
      <c r="J140" s="180"/>
    </row>
    <row r="141" spans="2:10" x14ac:dyDescent="0.25">
      <c r="B141" s="177"/>
      <c r="E141" s="178"/>
      <c r="F141" s="179"/>
      <c r="J141" s="180"/>
    </row>
    <row r="142" spans="2:10" x14ac:dyDescent="0.25">
      <c r="B142" s="177"/>
      <c r="E142" s="178"/>
      <c r="F142" s="179"/>
      <c r="J142" s="180"/>
    </row>
    <row r="143" spans="2:10" x14ac:dyDescent="0.25">
      <c r="B143" s="177"/>
      <c r="E143" s="178"/>
      <c r="F143" s="179"/>
      <c r="J143" s="180"/>
    </row>
    <row r="144" spans="2:10" x14ac:dyDescent="0.25">
      <c r="B144" s="177"/>
      <c r="E144" s="178"/>
      <c r="F144" s="179"/>
      <c r="J144" s="180"/>
    </row>
    <row r="145" spans="2:10" x14ac:dyDescent="0.25">
      <c r="B145" s="177"/>
      <c r="E145" s="178"/>
      <c r="F145" s="179"/>
      <c r="J145" s="180"/>
    </row>
    <row r="146" spans="2:10" x14ac:dyDescent="0.25">
      <c r="B146" s="177"/>
      <c r="E146" s="178"/>
      <c r="F146" s="179"/>
      <c r="J146" s="180"/>
    </row>
    <row r="147" spans="2:10" x14ac:dyDescent="0.25">
      <c r="B147" s="177"/>
      <c r="E147" s="178"/>
      <c r="F147" s="179"/>
      <c r="J147" s="180"/>
    </row>
    <row r="148" spans="2:10" x14ac:dyDescent="0.25">
      <c r="B148" s="177"/>
      <c r="E148" s="178"/>
      <c r="F148" s="179"/>
      <c r="J148" s="180"/>
    </row>
    <row r="149" spans="2:10" x14ac:dyDescent="0.25">
      <c r="B149" s="177"/>
      <c r="E149" s="178"/>
      <c r="F149" s="179"/>
      <c r="J149" s="180"/>
    </row>
    <row r="150" spans="2:10" x14ac:dyDescent="0.25">
      <c r="B150" s="177"/>
      <c r="E150" s="178"/>
      <c r="F150" s="179"/>
      <c r="J150" s="180"/>
    </row>
    <row r="151" spans="2:10" x14ac:dyDescent="0.25">
      <c r="B151" s="177"/>
      <c r="E151" s="178"/>
      <c r="F151" s="179"/>
      <c r="J151" s="180"/>
    </row>
    <row r="152" spans="2:10" x14ac:dyDescent="0.25">
      <c r="B152" s="177"/>
      <c r="E152" s="178"/>
      <c r="F152" s="179"/>
      <c r="J152" s="180"/>
    </row>
    <row r="153" spans="2:10" x14ac:dyDescent="0.25">
      <c r="B153" s="177"/>
      <c r="E153" s="178"/>
      <c r="F153" s="179"/>
      <c r="J153" s="180"/>
    </row>
    <row r="154" spans="2:10" x14ac:dyDescent="0.25">
      <c r="B154" s="177"/>
      <c r="E154" s="178"/>
      <c r="F154" s="179"/>
      <c r="J154" s="180"/>
    </row>
    <row r="155" spans="2:10" x14ac:dyDescent="0.25">
      <c r="B155" s="177"/>
      <c r="E155" s="178"/>
      <c r="F155" s="179"/>
      <c r="J155" s="180"/>
    </row>
    <row r="156" spans="2:10" x14ac:dyDescent="0.25">
      <c r="B156" s="177"/>
      <c r="E156" s="178"/>
      <c r="F156" s="179"/>
      <c r="J156" s="180"/>
    </row>
    <row r="157" spans="2:10" x14ac:dyDescent="0.25">
      <c r="B157" s="177"/>
      <c r="E157" s="178"/>
      <c r="F157" s="179"/>
      <c r="J157" s="180"/>
    </row>
    <row r="158" spans="2:10" x14ac:dyDescent="0.25">
      <c r="B158" s="177"/>
      <c r="E158" s="178"/>
      <c r="F158" s="179"/>
      <c r="J158" s="180"/>
    </row>
    <row r="159" spans="2:10" x14ac:dyDescent="0.25">
      <c r="B159" s="177"/>
      <c r="E159" s="178"/>
      <c r="F159" s="179"/>
      <c r="J159" s="180"/>
    </row>
    <row r="160" spans="2:10" x14ac:dyDescent="0.25">
      <c r="B160" s="177"/>
      <c r="E160" s="178"/>
      <c r="F160" s="179"/>
      <c r="J160" s="180"/>
    </row>
    <row r="161" spans="2:10" x14ac:dyDescent="0.25">
      <c r="B161" s="177"/>
      <c r="E161" s="178"/>
      <c r="F161" s="179"/>
      <c r="J161" s="180"/>
    </row>
    <row r="162" spans="2:10" x14ac:dyDescent="0.25">
      <c r="B162" s="177"/>
      <c r="E162" s="178"/>
      <c r="F162" s="179"/>
      <c r="J162" s="180"/>
    </row>
    <row r="163" spans="2:10" x14ac:dyDescent="0.25">
      <c r="B163" s="177"/>
      <c r="E163" s="178"/>
      <c r="F163" s="179"/>
      <c r="J163" s="180"/>
    </row>
    <row r="164" spans="2:10" x14ac:dyDescent="0.25">
      <c r="B164" s="177"/>
      <c r="E164" s="178"/>
      <c r="F164" s="179"/>
      <c r="J164" s="180"/>
    </row>
    <row r="165" spans="2:10" x14ac:dyDescent="0.25">
      <c r="B165" s="177"/>
      <c r="E165" s="178"/>
      <c r="F165" s="179"/>
      <c r="J165" s="180"/>
    </row>
    <row r="166" spans="2:10" x14ac:dyDescent="0.25">
      <c r="B166" s="177"/>
      <c r="E166" s="178"/>
      <c r="F166" s="179"/>
      <c r="J166" s="180"/>
    </row>
    <row r="167" spans="2:10" x14ac:dyDescent="0.25">
      <c r="B167" s="177"/>
      <c r="E167" s="178"/>
      <c r="F167" s="179"/>
      <c r="J167" s="180"/>
    </row>
    <row r="168" spans="2:10" x14ac:dyDescent="0.25">
      <c r="B168" s="177"/>
      <c r="E168" s="178"/>
      <c r="F168" s="179"/>
      <c r="J168" s="180"/>
    </row>
    <row r="169" spans="2:10" x14ac:dyDescent="0.25">
      <c r="B169" s="177"/>
      <c r="E169" s="178"/>
      <c r="F169" s="179"/>
      <c r="J169" s="180"/>
    </row>
    <row r="170" spans="2:10" x14ac:dyDescent="0.25">
      <c r="B170" s="177"/>
      <c r="E170" s="178"/>
      <c r="F170" s="179"/>
      <c r="J170" s="180"/>
    </row>
    <row r="171" spans="2:10" x14ac:dyDescent="0.25">
      <c r="B171" s="177"/>
      <c r="E171" s="178"/>
      <c r="F171" s="179"/>
      <c r="J171" s="180"/>
    </row>
    <row r="172" spans="2:10" x14ac:dyDescent="0.25">
      <c r="B172" s="177"/>
      <c r="E172" s="178"/>
      <c r="F172" s="179"/>
      <c r="J172" s="180"/>
    </row>
    <row r="173" spans="2:10" x14ac:dyDescent="0.25">
      <c r="B173" s="177"/>
      <c r="E173" s="178"/>
      <c r="F173" s="179"/>
      <c r="J173" s="180"/>
    </row>
    <row r="174" spans="2:10" x14ac:dyDescent="0.25">
      <c r="B174" s="177"/>
      <c r="E174" s="178"/>
      <c r="F174" s="179"/>
      <c r="J174" s="180"/>
    </row>
    <row r="175" spans="2:10" x14ac:dyDescent="0.25">
      <c r="B175" s="177"/>
      <c r="E175" s="178"/>
      <c r="F175" s="179"/>
      <c r="J175" s="180"/>
    </row>
    <row r="176" spans="2:10" x14ac:dyDescent="0.25">
      <c r="B176" s="177"/>
      <c r="E176" s="178"/>
      <c r="F176" s="179"/>
      <c r="J176" s="180"/>
    </row>
    <row r="177" spans="2:10" x14ac:dyDescent="0.25">
      <c r="B177" s="177"/>
      <c r="E177" s="178"/>
      <c r="F177" s="179"/>
      <c r="J177" s="180"/>
    </row>
    <row r="178" spans="2:10" x14ac:dyDescent="0.25">
      <c r="B178" s="177"/>
      <c r="E178" s="178"/>
      <c r="F178" s="179"/>
      <c r="J178" s="180"/>
    </row>
    <row r="179" spans="2:10" x14ac:dyDescent="0.25">
      <c r="B179" s="177"/>
      <c r="E179" s="178"/>
      <c r="F179" s="179"/>
      <c r="J179" s="180"/>
    </row>
    <row r="180" spans="2:10" x14ac:dyDescent="0.25">
      <c r="B180" s="177"/>
      <c r="E180" s="178"/>
      <c r="F180" s="179"/>
      <c r="J180" s="180"/>
    </row>
    <row r="181" spans="2:10" x14ac:dyDescent="0.25">
      <c r="B181" s="177"/>
      <c r="E181" s="178"/>
      <c r="F181" s="179"/>
      <c r="J181" s="180"/>
    </row>
    <row r="182" spans="2:10" x14ac:dyDescent="0.25">
      <c r="B182" s="177"/>
      <c r="E182" s="178"/>
      <c r="F182" s="179"/>
      <c r="J182" s="180"/>
    </row>
    <row r="183" spans="2:10" x14ac:dyDescent="0.25">
      <c r="B183" s="177"/>
      <c r="E183" s="178"/>
      <c r="F183" s="179"/>
      <c r="J183" s="180"/>
    </row>
    <row r="184" spans="2:10" x14ac:dyDescent="0.25">
      <c r="B184" s="177"/>
      <c r="E184" s="178"/>
      <c r="F184" s="179"/>
      <c r="J184" s="180"/>
    </row>
    <row r="185" spans="2:10" x14ac:dyDescent="0.25">
      <c r="B185" s="177"/>
      <c r="E185" s="178"/>
      <c r="F185" s="179"/>
      <c r="J185" s="180"/>
    </row>
    <row r="186" spans="2:10" x14ac:dyDescent="0.25">
      <c r="B186" s="177"/>
      <c r="E186" s="178"/>
      <c r="F186" s="179"/>
      <c r="J186" s="180"/>
    </row>
    <row r="187" spans="2:10" x14ac:dyDescent="0.25">
      <c r="B187" s="177"/>
      <c r="E187" s="178"/>
      <c r="F187" s="179"/>
      <c r="J187" s="180"/>
    </row>
    <row r="188" spans="2:10" x14ac:dyDescent="0.25">
      <c r="B188" s="177"/>
      <c r="E188" s="178"/>
      <c r="F188" s="179"/>
      <c r="J188" s="180"/>
    </row>
    <row r="189" spans="2:10" x14ac:dyDescent="0.25">
      <c r="B189" s="177"/>
      <c r="E189" s="178"/>
      <c r="F189" s="179"/>
      <c r="J189" s="180"/>
    </row>
    <row r="190" spans="2:10" x14ac:dyDescent="0.25">
      <c r="B190" s="177"/>
      <c r="E190" s="178"/>
      <c r="F190" s="179"/>
      <c r="J190" s="180"/>
    </row>
    <row r="191" spans="2:10" x14ac:dyDescent="0.25">
      <c r="B191" s="177"/>
      <c r="E191" s="178"/>
      <c r="F191" s="179"/>
      <c r="J191" s="180"/>
    </row>
    <row r="192" spans="2:10" x14ac:dyDescent="0.25">
      <c r="B192" s="177"/>
      <c r="E192" s="178"/>
      <c r="F192" s="179"/>
      <c r="J192" s="180"/>
    </row>
    <row r="193" spans="2:10" x14ac:dyDescent="0.25">
      <c r="B193" s="177"/>
      <c r="E193" s="178"/>
      <c r="F193" s="179"/>
      <c r="J193" s="180"/>
    </row>
    <row r="194" spans="2:10" x14ac:dyDescent="0.25">
      <c r="B194" s="177"/>
      <c r="E194" s="178"/>
      <c r="F194" s="179"/>
      <c r="J194" s="180"/>
    </row>
    <row r="195" spans="2:10" x14ac:dyDescent="0.25">
      <c r="B195" s="177"/>
      <c r="E195" s="178"/>
      <c r="F195" s="179"/>
      <c r="J195" s="180"/>
    </row>
    <row r="196" spans="2:10" x14ac:dyDescent="0.25">
      <c r="B196" s="177"/>
      <c r="E196" s="178"/>
      <c r="F196" s="179"/>
      <c r="J196" s="180"/>
    </row>
    <row r="197" spans="2:10" x14ac:dyDescent="0.25">
      <c r="B197" s="177"/>
      <c r="E197" s="178"/>
      <c r="F197" s="179"/>
      <c r="J197" s="180"/>
    </row>
    <row r="198" spans="2:10" x14ac:dyDescent="0.25">
      <c r="B198" s="177"/>
      <c r="E198" s="178"/>
      <c r="F198" s="179"/>
      <c r="J198" s="180"/>
    </row>
    <row r="199" spans="2:10" x14ac:dyDescent="0.25">
      <c r="B199" s="177"/>
      <c r="E199" s="178"/>
      <c r="F199" s="179"/>
      <c r="J199" s="180"/>
    </row>
    <row r="200" spans="2:10" x14ac:dyDescent="0.25">
      <c r="B200" s="177"/>
      <c r="E200" s="178"/>
      <c r="F200" s="179"/>
      <c r="J200" s="180"/>
    </row>
    <row r="201" spans="2:10" x14ac:dyDescent="0.25">
      <c r="B201" s="177"/>
      <c r="E201" s="178"/>
      <c r="F201" s="179"/>
      <c r="J201" s="180"/>
    </row>
    <row r="202" spans="2:10" x14ac:dyDescent="0.25">
      <c r="B202" s="177"/>
      <c r="E202" s="178"/>
      <c r="F202" s="179"/>
      <c r="J202" s="180"/>
    </row>
    <row r="203" spans="2:10" x14ac:dyDescent="0.25">
      <c r="B203" s="177"/>
      <c r="E203" s="178"/>
      <c r="F203" s="179"/>
      <c r="J203" s="180"/>
    </row>
    <row r="204" spans="2:10" x14ac:dyDescent="0.25">
      <c r="B204" s="177"/>
      <c r="E204" s="178"/>
      <c r="F204" s="179"/>
      <c r="J204" s="180"/>
    </row>
    <row r="205" spans="2:10" x14ac:dyDescent="0.25">
      <c r="B205" s="177"/>
      <c r="E205" s="178"/>
      <c r="F205" s="179"/>
      <c r="J205" s="180"/>
    </row>
    <row r="206" spans="2:10" x14ac:dyDescent="0.25">
      <c r="B206" s="177"/>
      <c r="E206" s="178"/>
      <c r="F206" s="179"/>
      <c r="J206" s="180"/>
    </row>
    <row r="207" spans="2:10" x14ac:dyDescent="0.25">
      <c r="B207" s="177"/>
      <c r="E207" s="178"/>
      <c r="F207" s="179"/>
      <c r="J207" s="180"/>
    </row>
    <row r="208" spans="2:10" x14ac:dyDescent="0.25">
      <c r="B208" s="177"/>
      <c r="E208" s="178"/>
      <c r="F208" s="179"/>
      <c r="J208" s="180"/>
    </row>
    <row r="209" spans="2:10" x14ac:dyDescent="0.25">
      <c r="B209" s="177"/>
      <c r="E209" s="178"/>
      <c r="F209" s="179"/>
      <c r="J209" s="180"/>
    </row>
    <row r="210" spans="2:10" x14ac:dyDescent="0.25">
      <c r="B210" s="177"/>
      <c r="E210" s="178"/>
      <c r="F210" s="179"/>
      <c r="J210" s="180"/>
    </row>
    <row r="211" spans="2:10" x14ac:dyDescent="0.25">
      <c r="B211" s="177"/>
      <c r="E211" s="178"/>
      <c r="F211" s="179"/>
      <c r="J211" s="180"/>
    </row>
    <row r="212" spans="2:10" x14ac:dyDescent="0.25">
      <c r="B212" s="177"/>
      <c r="E212" s="178"/>
      <c r="F212" s="179"/>
      <c r="J212" s="180"/>
    </row>
    <row r="213" spans="2:10" x14ac:dyDescent="0.25">
      <c r="B213" s="177"/>
      <c r="E213" s="178"/>
      <c r="F213" s="179"/>
      <c r="J213" s="180"/>
    </row>
    <row r="214" spans="2:10" x14ac:dyDescent="0.25">
      <c r="B214" s="177"/>
      <c r="E214" s="178"/>
      <c r="F214" s="179"/>
      <c r="J214" s="180"/>
    </row>
    <row r="215" spans="2:10" x14ac:dyDescent="0.25">
      <c r="B215" s="177"/>
      <c r="E215" s="178"/>
      <c r="F215" s="179"/>
      <c r="J215" s="180"/>
    </row>
    <row r="216" spans="2:10" x14ac:dyDescent="0.25">
      <c r="B216" s="177"/>
      <c r="E216" s="178"/>
      <c r="F216" s="179"/>
      <c r="J216" s="180"/>
    </row>
    <row r="217" spans="2:10" x14ac:dyDescent="0.25">
      <c r="B217" s="177"/>
      <c r="E217" s="178"/>
      <c r="F217" s="179"/>
      <c r="J217" s="180"/>
    </row>
    <row r="218" spans="2:10" x14ac:dyDescent="0.25">
      <c r="B218" s="177"/>
      <c r="E218" s="178"/>
      <c r="F218" s="179"/>
      <c r="J218" s="180"/>
    </row>
    <row r="219" spans="2:10" x14ac:dyDescent="0.25">
      <c r="B219" s="177"/>
      <c r="E219" s="178"/>
      <c r="F219" s="179"/>
      <c r="J219" s="180"/>
    </row>
    <row r="220" spans="2:10" x14ac:dyDescent="0.25">
      <c r="B220" s="177"/>
      <c r="E220" s="178"/>
      <c r="F220" s="179"/>
      <c r="J220" s="180"/>
    </row>
    <row r="221" spans="2:10" x14ac:dyDescent="0.25">
      <c r="B221" s="177"/>
      <c r="E221" s="178"/>
      <c r="F221" s="179"/>
      <c r="J221" s="180"/>
    </row>
    <row r="222" spans="2:10" x14ac:dyDescent="0.25">
      <c r="B222" s="177"/>
      <c r="E222" s="178"/>
      <c r="F222" s="179"/>
      <c r="J222" s="180"/>
    </row>
    <row r="223" spans="2:10" x14ac:dyDescent="0.25">
      <c r="B223" s="177"/>
      <c r="E223" s="178"/>
      <c r="F223" s="179"/>
      <c r="J223" s="180"/>
    </row>
    <row r="224" spans="2:10" x14ac:dyDescent="0.25">
      <c r="B224" s="177"/>
      <c r="E224" s="178"/>
      <c r="F224" s="179"/>
      <c r="J224" s="180"/>
    </row>
    <row r="225" spans="2:10" x14ac:dyDescent="0.25">
      <c r="B225" s="177"/>
      <c r="E225" s="178"/>
      <c r="F225" s="179"/>
      <c r="J225" s="180"/>
    </row>
    <row r="226" spans="2:10" x14ac:dyDescent="0.25">
      <c r="B226" s="177"/>
      <c r="E226" s="178"/>
      <c r="F226" s="179"/>
      <c r="J226" s="180"/>
    </row>
    <row r="227" spans="2:10" x14ac:dyDescent="0.25">
      <c r="B227" s="177"/>
      <c r="E227" s="178"/>
      <c r="F227" s="179"/>
      <c r="J227" s="180"/>
    </row>
    <row r="228" spans="2:10" x14ac:dyDescent="0.25">
      <c r="B228" s="177"/>
      <c r="E228" s="178"/>
      <c r="F228" s="179"/>
      <c r="J228" s="180"/>
    </row>
    <row r="229" spans="2:10" x14ac:dyDescent="0.25">
      <c r="B229" s="177"/>
      <c r="E229" s="178"/>
      <c r="F229" s="179"/>
      <c r="J229" s="180"/>
    </row>
    <row r="230" spans="2:10" x14ac:dyDescent="0.25">
      <c r="B230" s="177"/>
      <c r="E230" s="178"/>
      <c r="F230" s="179"/>
      <c r="J230" s="180"/>
    </row>
    <row r="231" spans="2:10" x14ac:dyDescent="0.25">
      <c r="B231" s="177"/>
      <c r="E231" s="178"/>
      <c r="F231" s="179"/>
      <c r="J231" s="180"/>
    </row>
    <row r="232" spans="2:10" x14ac:dyDescent="0.25">
      <c r="B232" s="177"/>
      <c r="E232" s="178"/>
      <c r="F232" s="179"/>
      <c r="J232" s="180"/>
    </row>
    <row r="233" spans="2:10" x14ac:dyDescent="0.25">
      <c r="B233" s="177"/>
      <c r="E233" s="178"/>
      <c r="F233" s="179"/>
      <c r="J233" s="180"/>
    </row>
    <row r="234" spans="2:10" x14ac:dyDescent="0.25">
      <c r="B234" s="177"/>
      <c r="E234" s="178"/>
      <c r="F234" s="179"/>
      <c r="J234" s="180"/>
    </row>
    <row r="235" spans="2:10" x14ac:dyDescent="0.25">
      <c r="B235" s="177"/>
      <c r="E235" s="178"/>
      <c r="F235" s="179"/>
      <c r="J235" s="180"/>
    </row>
    <row r="236" spans="2:10" x14ac:dyDescent="0.25">
      <c r="B236" s="177"/>
      <c r="E236" s="178"/>
      <c r="F236" s="179"/>
      <c r="J236" s="180"/>
    </row>
    <row r="237" spans="2:10" x14ac:dyDescent="0.25">
      <c r="B237" s="177"/>
      <c r="E237" s="178"/>
      <c r="F237" s="179"/>
      <c r="J237" s="180"/>
    </row>
    <row r="238" spans="2:10" x14ac:dyDescent="0.25">
      <c r="B238" s="177"/>
      <c r="E238" s="178"/>
      <c r="F238" s="179"/>
      <c r="J238" s="180"/>
    </row>
    <row r="239" spans="2:10" x14ac:dyDescent="0.25">
      <c r="B239" s="177"/>
      <c r="E239" s="178"/>
      <c r="F239" s="179"/>
      <c r="J239" s="180"/>
    </row>
    <row r="240" spans="2:10" x14ac:dyDescent="0.25">
      <c r="B240" s="177"/>
      <c r="E240" s="178"/>
      <c r="F240" s="179"/>
      <c r="J240" s="180"/>
    </row>
    <row r="241" spans="2:10" x14ac:dyDescent="0.25">
      <c r="B241" s="177"/>
      <c r="E241" s="178"/>
      <c r="F241" s="179"/>
      <c r="J241" s="180"/>
    </row>
    <row r="242" spans="2:10" x14ac:dyDescent="0.25">
      <c r="B242" s="177"/>
      <c r="E242" s="178"/>
      <c r="F242" s="179"/>
      <c r="J242" s="180"/>
    </row>
    <row r="243" spans="2:10" x14ac:dyDescent="0.25">
      <c r="B243" s="177"/>
      <c r="E243" s="178"/>
      <c r="F243" s="179"/>
      <c r="J243" s="180"/>
    </row>
    <row r="244" spans="2:10" x14ac:dyDescent="0.25">
      <c r="B244" s="177"/>
      <c r="E244" s="178"/>
      <c r="F244" s="179"/>
      <c r="J244" s="180"/>
    </row>
    <row r="245" spans="2:10" x14ac:dyDescent="0.25">
      <c r="B245" s="177"/>
      <c r="E245" s="178"/>
      <c r="F245" s="179"/>
      <c r="J245" s="180"/>
    </row>
    <row r="246" spans="2:10" x14ac:dyDescent="0.25">
      <c r="B246" s="177"/>
      <c r="E246" s="178"/>
      <c r="F246" s="179"/>
      <c r="J246" s="180"/>
    </row>
    <row r="247" spans="2:10" x14ac:dyDescent="0.25">
      <c r="B247" s="177"/>
      <c r="E247" s="178"/>
      <c r="F247" s="179"/>
      <c r="J247" s="180"/>
    </row>
    <row r="248" spans="2:10" x14ac:dyDescent="0.25">
      <c r="B248" s="177"/>
      <c r="E248" s="178"/>
      <c r="F248" s="179"/>
      <c r="J248" s="180"/>
    </row>
    <row r="249" spans="2:10" x14ac:dyDescent="0.25">
      <c r="B249" s="177"/>
      <c r="E249" s="178"/>
      <c r="F249" s="179"/>
      <c r="J249" s="180"/>
    </row>
    <row r="250" spans="2:10" x14ac:dyDescent="0.25">
      <c r="B250" s="177"/>
      <c r="E250" s="178"/>
      <c r="F250" s="179"/>
      <c r="J250" s="180"/>
    </row>
    <row r="251" spans="2:10" x14ac:dyDescent="0.25">
      <c r="B251" s="177"/>
      <c r="E251" s="178"/>
      <c r="F251" s="179"/>
      <c r="J251" s="180"/>
    </row>
    <row r="252" spans="2:10" x14ac:dyDescent="0.25">
      <c r="B252" s="177"/>
      <c r="E252" s="178"/>
      <c r="F252" s="179"/>
      <c r="J252" s="180"/>
    </row>
    <row r="253" spans="2:10" x14ac:dyDescent="0.25">
      <c r="B253" s="177"/>
      <c r="E253" s="178"/>
      <c r="F253" s="179"/>
      <c r="J253" s="180"/>
    </row>
    <row r="254" spans="2:10" x14ac:dyDescent="0.25">
      <c r="B254" s="177"/>
      <c r="E254" s="178"/>
      <c r="F254" s="179"/>
      <c r="J254" s="180"/>
    </row>
    <row r="255" spans="2:10" x14ac:dyDescent="0.25">
      <c r="B255" s="177"/>
      <c r="E255" s="178"/>
      <c r="F255" s="179"/>
      <c r="J255" s="180"/>
    </row>
    <row r="256" spans="2:10" x14ac:dyDescent="0.25">
      <c r="B256" s="177"/>
      <c r="E256" s="178"/>
      <c r="F256" s="179"/>
      <c r="J256" s="180"/>
    </row>
    <row r="257" spans="2:10" x14ac:dyDescent="0.25">
      <c r="B257" s="177"/>
      <c r="E257" s="178"/>
      <c r="F257" s="179"/>
      <c r="J257" s="180"/>
    </row>
    <row r="258" spans="2:10" x14ac:dyDescent="0.25">
      <c r="B258" s="177"/>
      <c r="E258" s="178"/>
      <c r="F258" s="179"/>
      <c r="J258" s="180"/>
    </row>
    <row r="259" spans="2:10" x14ac:dyDescent="0.25">
      <c r="B259" s="177"/>
      <c r="E259" s="178"/>
      <c r="F259" s="179"/>
      <c r="J259" s="180"/>
    </row>
    <row r="260" spans="2:10" x14ac:dyDescent="0.25">
      <c r="B260" s="177"/>
      <c r="E260" s="178"/>
      <c r="F260" s="179"/>
      <c r="J260" s="180"/>
    </row>
    <row r="261" spans="2:10" x14ac:dyDescent="0.25">
      <c r="B261" s="177"/>
      <c r="E261" s="178"/>
      <c r="F261" s="179"/>
      <c r="J261" s="180"/>
    </row>
    <row r="262" spans="2:10" x14ac:dyDescent="0.25">
      <c r="B262" s="177"/>
      <c r="E262" s="178"/>
      <c r="F262" s="179"/>
      <c r="J262" s="180"/>
    </row>
    <row r="263" spans="2:10" x14ac:dyDescent="0.25">
      <c r="B263" s="177"/>
      <c r="E263" s="178"/>
      <c r="F263" s="179"/>
      <c r="J263" s="180"/>
    </row>
    <row r="264" spans="2:10" x14ac:dyDescent="0.25">
      <c r="B264" s="177"/>
      <c r="E264" s="178"/>
      <c r="F264" s="179"/>
      <c r="J264" s="180"/>
    </row>
    <row r="265" spans="2:10" x14ac:dyDescent="0.25">
      <c r="B265" s="177"/>
      <c r="E265" s="178"/>
      <c r="F265" s="179"/>
      <c r="J265" s="180"/>
    </row>
    <row r="266" spans="2:10" x14ac:dyDescent="0.25">
      <c r="B266" s="177"/>
      <c r="E266" s="178"/>
      <c r="F266" s="179"/>
      <c r="J266" s="180"/>
    </row>
    <row r="267" spans="2:10" x14ac:dyDescent="0.25">
      <c r="B267" s="177"/>
      <c r="E267" s="178"/>
      <c r="F267" s="179"/>
      <c r="J267" s="180"/>
    </row>
    <row r="268" spans="2:10" x14ac:dyDescent="0.25">
      <c r="B268" s="177"/>
      <c r="E268" s="178"/>
      <c r="F268" s="179"/>
      <c r="J268" s="180"/>
    </row>
    <row r="269" spans="2:10" x14ac:dyDescent="0.25">
      <c r="B269" s="177"/>
      <c r="E269" s="178"/>
      <c r="F269" s="179"/>
      <c r="J269" s="180"/>
    </row>
    <row r="270" spans="2:10" x14ac:dyDescent="0.25">
      <c r="B270" s="177"/>
      <c r="E270" s="178"/>
      <c r="F270" s="179"/>
      <c r="J270" s="180"/>
    </row>
    <row r="271" spans="2:10" x14ac:dyDescent="0.25">
      <c r="B271" s="177"/>
      <c r="E271" s="178"/>
      <c r="F271" s="179"/>
      <c r="J271" s="180"/>
    </row>
    <row r="272" spans="2:10" x14ac:dyDescent="0.25">
      <c r="B272" s="177"/>
      <c r="E272" s="178"/>
      <c r="F272" s="179"/>
      <c r="J272" s="180"/>
    </row>
    <row r="273" spans="2:10" x14ac:dyDescent="0.25">
      <c r="B273" s="177"/>
      <c r="E273" s="178"/>
      <c r="F273" s="179"/>
      <c r="J273" s="180"/>
    </row>
    <row r="274" spans="2:10" x14ac:dyDescent="0.25">
      <c r="B274" s="177"/>
      <c r="E274" s="178"/>
      <c r="F274" s="179"/>
      <c r="J274" s="180"/>
    </row>
    <row r="275" spans="2:10" x14ac:dyDescent="0.25">
      <c r="B275" s="177"/>
      <c r="E275" s="178"/>
      <c r="F275" s="179"/>
      <c r="J275" s="180"/>
    </row>
    <row r="276" spans="2:10" x14ac:dyDescent="0.25">
      <c r="B276" s="177"/>
      <c r="E276" s="178"/>
      <c r="F276" s="179"/>
      <c r="J276" s="180"/>
    </row>
    <row r="277" spans="2:10" x14ac:dyDescent="0.25">
      <c r="B277" s="177"/>
      <c r="E277" s="178"/>
      <c r="F277" s="179"/>
      <c r="J277" s="180"/>
    </row>
    <row r="278" spans="2:10" x14ac:dyDescent="0.25">
      <c r="B278" s="177"/>
      <c r="E278" s="178"/>
      <c r="F278" s="179"/>
      <c r="J278" s="180"/>
    </row>
    <row r="279" spans="2:10" x14ac:dyDescent="0.25">
      <c r="B279" s="177"/>
      <c r="E279" s="178"/>
      <c r="F279" s="179"/>
      <c r="J279" s="180"/>
    </row>
    <row r="280" spans="2:10" x14ac:dyDescent="0.25">
      <c r="B280" s="177"/>
      <c r="E280" s="178"/>
      <c r="F280" s="179"/>
      <c r="J280" s="180"/>
    </row>
    <row r="281" spans="2:10" x14ac:dyDescent="0.25">
      <c r="B281" s="177"/>
      <c r="E281" s="178"/>
      <c r="F281" s="179"/>
      <c r="J281" s="180"/>
    </row>
    <row r="282" spans="2:10" x14ac:dyDescent="0.25">
      <c r="B282" s="177"/>
      <c r="E282" s="178"/>
      <c r="F282" s="179"/>
      <c r="J282" s="180"/>
    </row>
    <row r="283" spans="2:10" x14ac:dyDescent="0.25">
      <c r="B283" s="177"/>
      <c r="E283" s="178"/>
      <c r="F283" s="179"/>
      <c r="J283" s="180"/>
    </row>
    <row r="284" spans="2:10" x14ac:dyDescent="0.25">
      <c r="B284" s="177"/>
      <c r="E284" s="178"/>
      <c r="F284" s="179"/>
      <c r="J284" s="180"/>
    </row>
    <row r="285" spans="2:10" x14ac:dyDescent="0.25">
      <c r="B285" s="177"/>
      <c r="E285" s="178"/>
      <c r="F285" s="179"/>
      <c r="J285" s="180"/>
    </row>
    <row r="286" spans="2:10" x14ac:dyDescent="0.25">
      <c r="B286" s="177"/>
      <c r="E286" s="178"/>
      <c r="F286" s="179"/>
      <c r="J286" s="180"/>
    </row>
    <row r="287" spans="2:10" x14ac:dyDescent="0.25">
      <c r="B287" s="177"/>
      <c r="E287" s="178"/>
      <c r="F287" s="179"/>
      <c r="J287" s="180"/>
    </row>
    <row r="288" spans="2:10" x14ac:dyDescent="0.25">
      <c r="B288" s="177"/>
      <c r="E288" s="178"/>
      <c r="F288" s="179"/>
      <c r="J288" s="180"/>
    </row>
    <row r="289" spans="2:10" x14ac:dyDescent="0.25">
      <c r="B289" s="177"/>
      <c r="E289" s="178"/>
      <c r="F289" s="179"/>
      <c r="J289" s="180"/>
    </row>
    <row r="290" spans="2:10" x14ac:dyDescent="0.25">
      <c r="B290" s="177"/>
      <c r="E290" s="178"/>
      <c r="F290" s="179"/>
      <c r="J290" s="180"/>
    </row>
    <row r="291" spans="2:10" x14ac:dyDescent="0.25">
      <c r="B291" s="177"/>
      <c r="E291" s="178"/>
      <c r="F291" s="179"/>
      <c r="J291" s="180"/>
    </row>
    <row r="292" spans="2:10" x14ac:dyDescent="0.25">
      <c r="B292" s="177"/>
      <c r="E292" s="178"/>
      <c r="F292" s="179"/>
      <c r="J292" s="180"/>
    </row>
    <row r="293" spans="2:10" x14ac:dyDescent="0.25">
      <c r="B293" s="177"/>
      <c r="E293" s="178"/>
      <c r="F293" s="179"/>
      <c r="J293" s="180"/>
    </row>
    <row r="294" spans="2:10" x14ac:dyDescent="0.25">
      <c r="B294" s="177"/>
      <c r="E294" s="178"/>
      <c r="F294" s="179"/>
      <c r="J294" s="180"/>
    </row>
    <row r="295" spans="2:10" x14ac:dyDescent="0.25">
      <c r="B295" s="177"/>
      <c r="E295" s="178"/>
      <c r="F295" s="179"/>
      <c r="J295" s="180"/>
    </row>
    <row r="296" spans="2:10" x14ac:dyDescent="0.25">
      <c r="B296" s="177"/>
      <c r="E296" s="178"/>
      <c r="F296" s="179"/>
      <c r="J296" s="180"/>
    </row>
    <row r="297" spans="2:10" x14ac:dyDescent="0.25">
      <c r="B297" s="177"/>
      <c r="E297" s="178"/>
      <c r="F297" s="179"/>
      <c r="J297" s="180"/>
    </row>
    <row r="298" spans="2:10" x14ac:dyDescent="0.25">
      <c r="B298" s="177"/>
      <c r="E298" s="178"/>
      <c r="F298" s="179"/>
      <c r="J298" s="180"/>
    </row>
    <row r="299" spans="2:10" x14ac:dyDescent="0.25">
      <c r="B299" s="177"/>
      <c r="E299" s="178"/>
      <c r="F299" s="179"/>
      <c r="J299" s="180"/>
    </row>
    <row r="300" spans="2:10" x14ac:dyDescent="0.25">
      <c r="B300" s="177"/>
      <c r="E300" s="178"/>
      <c r="F300" s="179"/>
      <c r="J300" s="180"/>
    </row>
    <row r="301" spans="2:10" x14ac:dyDescent="0.25">
      <c r="B301" s="177"/>
      <c r="E301" s="178"/>
      <c r="F301" s="179"/>
      <c r="J301" s="180"/>
    </row>
    <row r="302" spans="2:10" x14ac:dyDescent="0.25">
      <c r="B302" s="177"/>
      <c r="E302" s="178"/>
      <c r="F302" s="179"/>
      <c r="J302" s="180"/>
    </row>
    <row r="303" spans="2:10" x14ac:dyDescent="0.25">
      <c r="B303" s="177"/>
      <c r="E303" s="178"/>
      <c r="F303" s="179"/>
      <c r="J303" s="180"/>
    </row>
    <row r="304" spans="2:10" x14ac:dyDescent="0.25">
      <c r="B304" s="177"/>
      <c r="E304" s="178"/>
      <c r="F304" s="179"/>
      <c r="J304" s="180"/>
    </row>
    <row r="305" spans="2:10" x14ac:dyDescent="0.25">
      <c r="B305" s="177"/>
      <c r="E305" s="178"/>
      <c r="F305" s="179"/>
      <c r="J305" s="180"/>
    </row>
    <row r="306" spans="2:10" x14ac:dyDescent="0.25">
      <c r="B306" s="177"/>
      <c r="E306" s="178"/>
      <c r="F306" s="179"/>
      <c r="J306" s="180"/>
    </row>
    <row r="307" spans="2:10" x14ac:dyDescent="0.25">
      <c r="B307" s="177"/>
      <c r="E307" s="178"/>
      <c r="F307" s="179"/>
      <c r="J307" s="180"/>
    </row>
    <row r="308" spans="2:10" x14ac:dyDescent="0.25">
      <c r="B308" s="177"/>
      <c r="E308" s="178"/>
      <c r="F308" s="179"/>
      <c r="J308" s="180"/>
    </row>
    <row r="309" spans="2:10" x14ac:dyDescent="0.25">
      <c r="B309" s="177"/>
      <c r="E309" s="178"/>
      <c r="F309" s="179"/>
      <c r="J309" s="180"/>
    </row>
    <row r="310" spans="2:10" x14ac:dyDescent="0.25">
      <c r="B310" s="177"/>
      <c r="E310" s="178"/>
      <c r="F310" s="179"/>
      <c r="J310" s="180"/>
    </row>
    <row r="311" spans="2:10" x14ac:dyDescent="0.25">
      <c r="B311" s="177"/>
      <c r="E311" s="178"/>
      <c r="F311" s="179"/>
      <c r="J311" s="180"/>
    </row>
    <row r="312" spans="2:10" x14ac:dyDescent="0.25">
      <c r="B312" s="177"/>
      <c r="E312" s="178"/>
      <c r="F312" s="179"/>
      <c r="J312" s="180"/>
    </row>
    <row r="313" spans="2:10" x14ac:dyDescent="0.25">
      <c r="B313" s="177"/>
      <c r="E313" s="178"/>
      <c r="F313" s="179"/>
      <c r="J313" s="180"/>
    </row>
    <row r="314" spans="2:10" x14ac:dyDescent="0.25">
      <c r="B314" s="177"/>
      <c r="E314" s="178"/>
      <c r="F314" s="179"/>
      <c r="J314" s="180"/>
    </row>
    <row r="315" spans="2:10" x14ac:dyDescent="0.25">
      <c r="B315" s="177"/>
      <c r="E315" s="178"/>
      <c r="F315" s="179"/>
      <c r="J315" s="180"/>
    </row>
    <row r="316" spans="2:10" x14ac:dyDescent="0.25">
      <c r="B316" s="177"/>
      <c r="E316" s="178"/>
      <c r="F316" s="179"/>
      <c r="J316" s="180"/>
    </row>
    <row r="317" spans="2:10" x14ac:dyDescent="0.25">
      <c r="B317" s="177"/>
      <c r="E317" s="178"/>
      <c r="F317" s="179"/>
      <c r="J317" s="180"/>
    </row>
    <row r="318" spans="2:10" x14ac:dyDescent="0.25">
      <c r="B318" s="177"/>
      <c r="E318" s="178"/>
      <c r="F318" s="179"/>
      <c r="J318" s="180"/>
    </row>
    <row r="319" spans="2:10" x14ac:dyDescent="0.25">
      <c r="B319" s="177"/>
      <c r="E319" s="178"/>
      <c r="F319" s="179"/>
      <c r="J319" s="180"/>
    </row>
    <row r="320" spans="2:10" x14ac:dyDescent="0.25">
      <c r="B320" s="177"/>
      <c r="E320" s="178"/>
      <c r="F320" s="179"/>
      <c r="J320" s="180"/>
    </row>
    <row r="321" spans="2:10" x14ac:dyDescent="0.25">
      <c r="B321" s="177"/>
      <c r="E321" s="178"/>
      <c r="F321" s="179"/>
      <c r="J321" s="180"/>
    </row>
    <row r="322" spans="2:10" x14ac:dyDescent="0.25">
      <c r="B322" s="177"/>
      <c r="E322" s="178"/>
      <c r="F322" s="179"/>
      <c r="J322" s="180"/>
    </row>
    <row r="323" spans="2:10" x14ac:dyDescent="0.25">
      <c r="B323" s="177"/>
      <c r="E323" s="178"/>
      <c r="F323" s="179"/>
      <c r="J323" s="180"/>
    </row>
    <row r="324" spans="2:10" x14ac:dyDescent="0.25">
      <c r="B324" s="177"/>
      <c r="E324" s="178"/>
      <c r="F324" s="179"/>
      <c r="J324" s="180"/>
    </row>
    <row r="325" spans="2:10" x14ac:dyDescent="0.25">
      <c r="B325" s="177"/>
      <c r="E325" s="178"/>
      <c r="F325" s="179"/>
      <c r="J325" s="180"/>
    </row>
    <row r="326" spans="2:10" x14ac:dyDescent="0.25">
      <c r="B326" s="177"/>
      <c r="E326" s="178"/>
      <c r="F326" s="179"/>
      <c r="J326" s="180"/>
    </row>
    <row r="327" spans="2:10" x14ac:dyDescent="0.25">
      <c r="B327" s="177"/>
      <c r="E327" s="178"/>
      <c r="F327" s="179"/>
      <c r="J327" s="180"/>
    </row>
    <row r="328" spans="2:10" x14ac:dyDescent="0.25">
      <c r="B328" s="177"/>
      <c r="E328" s="178"/>
      <c r="F328" s="179"/>
      <c r="J328" s="180"/>
    </row>
    <row r="329" spans="2:10" x14ac:dyDescent="0.25">
      <c r="B329" s="177"/>
      <c r="E329" s="178"/>
      <c r="F329" s="179"/>
      <c r="J329" s="180"/>
    </row>
    <row r="330" spans="2:10" x14ac:dyDescent="0.25">
      <c r="B330" s="177"/>
      <c r="E330" s="178"/>
      <c r="F330" s="179"/>
      <c r="J330" s="180"/>
    </row>
    <row r="331" spans="2:10" x14ac:dyDescent="0.25">
      <c r="B331" s="177"/>
      <c r="E331" s="178"/>
      <c r="F331" s="179"/>
      <c r="J331" s="180"/>
    </row>
    <row r="332" spans="2:10" x14ac:dyDescent="0.25">
      <c r="B332" s="177"/>
      <c r="E332" s="178"/>
      <c r="F332" s="179"/>
      <c r="J332" s="180"/>
    </row>
    <row r="333" spans="2:10" x14ac:dyDescent="0.25">
      <c r="B333" s="177"/>
      <c r="E333" s="178"/>
      <c r="F333" s="179"/>
      <c r="J333" s="180"/>
    </row>
    <row r="334" spans="2:10" x14ac:dyDescent="0.25">
      <c r="B334" s="177"/>
      <c r="E334" s="178"/>
      <c r="F334" s="179"/>
      <c r="J334" s="180"/>
    </row>
    <row r="335" spans="2:10" x14ac:dyDescent="0.25">
      <c r="B335" s="177"/>
      <c r="E335" s="178"/>
      <c r="F335" s="179"/>
      <c r="J335" s="180"/>
    </row>
    <row r="336" spans="2:10" x14ac:dyDescent="0.25">
      <c r="B336" s="177"/>
      <c r="E336" s="178"/>
      <c r="F336" s="179"/>
      <c r="J336" s="180"/>
    </row>
    <row r="337" spans="2:10" x14ac:dyDescent="0.25">
      <c r="B337" s="177"/>
      <c r="E337" s="178"/>
      <c r="F337" s="179"/>
      <c r="J337" s="180"/>
    </row>
    <row r="338" spans="2:10" x14ac:dyDescent="0.25">
      <c r="B338" s="177"/>
      <c r="E338" s="178"/>
      <c r="F338" s="179"/>
      <c r="J338" s="180"/>
    </row>
    <row r="339" spans="2:10" x14ac:dyDescent="0.25">
      <c r="B339" s="177"/>
      <c r="E339" s="178"/>
      <c r="F339" s="179"/>
      <c r="J339" s="180"/>
    </row>
    <row r="340" spans="2:10" x14ac:dyDescent="0.25">
      <c r="B340" s="177"/>
      <c r="E340" s="178"/>
      <c r="F340" s="179"/>
      <c r="J340" s="180"/>
    </row>
    <row r="341" spans="2:10" x14ac:dyDescent="0.25">
      <c r="B341" s="177"/>
      <c r="E341" s="178"/>
      <c r="F341" s="179"/>
      <c r="J341" s="180"/>
    </row>
    <row r="342" spans="2:10" x14ac:dyDescent="0.25">
      <c r="B342" s="177"/>
      <c r="E342" s="178"/>
      <c r="F342" s="179"/>
      <c r="J342" s="180"/>
    </row>
    <row r="343" spans="2:10" x14ac:dyDescent="0.25">
      <c r="B343" s="177"/>
      <c r="E343" s="178"/>
      <c r="F343" s="179"/>
      <c r="J343" s="180"/>
    </row>
    <row r="344" spans="2:10" x14ac:dyDescent="0.25">
      <c r="B344" s="177"/>
      <c r="E344" s="178"/>
      <c r="F344" s="179"/>
      <c r="J344" s="180"/>
    </row>
    <row r="345" spans="2:10" x14ac:dyDescent="0.25">
      <c r="B345" s="177"/>
      <c r="E345" s="178"/>
      <c r="F345" s="179"/>
      <c r="J345" s="180"/>
    </row>
    <row r="346" spans="2:10" x14ac:dyDescent="0.25">
      <c r="B346" s="177"/>
      <c r="E346" s="178"/>
      <c r="F346" s="179"/>
      <c r="J346" s="180"/>
    </row>
    <row r="347" spans="2:10" x14ac:dyDescent="0.25">
      <c r="B347" s="177"/>
      <c r="E347" s="178"/>
      <c r="F347" s="179"/>
      <c r="J347" s="180"/>
    </row>
    <row r="348" spans="2:10" x14ac:dyDescent="0.25">
      <c r="B348" s="177"/>
      <c r="E348" s="178"/>
      <c r="F348" s="179"/>
      <c r="J348" s="180"/>
    </row>
    <row r="349" spans="2:10" x14ac:dyDescent="0.25">
      <c r="B349" s="177"/>
      <c r="E349" s="178"/>
      <c r="F349" s="179"/>
      <c r="J349" s="180"/>
    </row>
    <row r="350" spans="2:10" x14ac:dyDescent="0.25">
      <c r="B350" s="177"/>
      <c r="E350" s="178"/>
      <c r="F350" s="179"/>
      <c r="J350" s="180"/>
    </row>
    <row r="351" spans="2:10" x14ac:dyDescent="0.25">
      <c r="B351" s="177"/>
      <c r="E351" s="178"/>
      <c r="F351" s="179"/>
      <c r="J351" s="180"/>
    </row>
    <row r="352" spans="2:10" x14ac:dyDescent="0.25">
      <c r="B352" s="177"/>
      <c r="E352" s="178"/>
      <c r="F352" s="179"/>
      <c r="J352" s="180"/>
    </row>
    <row r="353" spans="2:10" x14ac:dyDescent="0.25">
      <c r="B353" s="177"/>
      <c r="E353" s="178"/>
      <c r="F353" s="179"/>
      <c r="J353" s="180"/>
    </row>
    <row r="354" spans="2:10" x14ac:dyDescent="0.25">
      <c r="B354" s="177"/>
      <c r="E354" s="178"/>
      <c r="F354" s="179"/>
      <c r="J354" s="180"/>
    </row>
    <row r="355" spans="2:10" x14ac:dyDescent="0.25">
      <c r="B355" s="177"/>
      <c r="E355" s="178"/>
      <c r="F355" s="179"/>
      <c r="J355" s="180"/>
    </row>
    <row r="356" spans="2:10" x14ac:dyDescent="0.25">
      <c r="B356" s="177"/>
      <c r="E356" s="178"/>
      <c r="F356" s="179"/>
      <c r="J356" s="180"/>
    </row>
    <row r="357" spans="2:10" x14ac:dyDescent="0.25">
      <c r="B357" s="177"/>
      <c r="E357" s="178"/>
      <c r="F357" s="179"/>
      <c r="J357" s="180"/>
    </row>
    <row r="358" spans="2:10" x14ac:dyDescent="0.25">
      <c r="B358" s="177"/>
      <c r="E358" s="178"/>
      <c r="F358" s="179"/>
      <c r="J358" s="180"/>
    </row>
    <row r="359" spans="2:10" x14ac:dyDescent="0.25">
      <c r="B359" s="177"/>
      <c r="E359" s="178"/>
      <c r="F359" s="179"/>
      <c r="J359" s="180"/>
    </row>
    <row r="360" spans="2:10" x14ac:dyDescent="0.25">
      <c r="B360" s="177"/>
      <c r="E360" s="178"/>
      <c r="F360" s="179"/>
      <c r="J360" s="180"/>
    </row>
    <row r="361" spans="2:10" x14ac:dyDescent="0.25">
      <c r="B361" s="177"/>
      <c r="E361" s="178"/>
      <c r="F361" s="179"/>
      <c r="J361" s="180"/>
    </row>
    <row r="362" spans="2:10" x14ac:dyDescent="0.25">
      <c r="B362" s="177"/>
      <c r="E362" s="178"/>
      <c r="F362" s="179"/>
      <c r="J362" s="180"/>
    </row>
    <row r="363" spans="2:10" x14ac:dyDescent="0.25">
      <c r="B363" s="177"/>
      <c r="E363" s="178"/>
      <c r="F363" s="179"/>
      <c r="J363" s="180"/>
    </row>
    <row r="364" spans="2:10" x14ac:dyDescent="0.25">
      <c r="B364" s="177"/>
      <c r="E364" s="178"/>
      <c r="F364" s="179"/>
      <c r="J364" s="180"/>
    </row>
    <row r="365" spans="2:10" x14ac:dyDescent="0.25">
      <c r="B365" s="177"/>
      <c r="E365" s="178"/>
      <c r="F365" s="179"/>
      <c r="J365" s="180"/>
    </row>
    <row r="366" spans="2:10" x14ac:dyDescent="0.25">
      <c r="B366" s="177"/>
      <c r="E366" s="178"/>
      <c r="F366" s="179"/>
      <c r="J366" s="180"/>
    </row>
    <row r="367" spans="2:10" x14ac:dyDescent="0.25">
      <c r="B367" s="177"/>
      <c r="E367" s="178"/>
      <c r="F367" s="179"/>
      <c r="J367" s="180"/>
    </row>
    <row r="368" spans="2:10" x14ac:dyDescent="0.25">
      <c r="B368" s="177"/>
      <c r="E368" s="178"/>
      <c r="F368" s="179"/>
      <c r="J368" s="180"/>
    </row>
    <row r="369" spans="2:10" x14ac:dyDescent="0.25">
      <c r="B369" s="177"/>
      <c r="E369" s="178"/>
      <c r="F369" s="179"/>
      <c r="J369" s="180"/>
    </row>
    <row r="370" spans="2:10" x14ac:dyDescent="0.25">
      <c r="B370" s="177"/>
      <c r="E370" s="178"/>
      <c r="F370" s="179"/>
      <c r="J370" s="180"/>
    </row>
    <row r="371" spans="2:10" x14ac:dyDescent="0.25">
      <c r="B371" s="177"/>
      <c r="E371" s="178"/>
      <c r="F371" s="179"/>
      <c r="J371" s="180"/>
    </row>
    <row r="372" spans="2:10" x14ac:dyDescent="0.25">
      <c r="B372" s="177"/>
      <c r="E372" s="178"/>
      <c r="F372" s="179"/>
      <c r="J372" s="180"/>
    </row>
    <row r="373" spans="2:10" x14ac:dyDescent="0.25">
      <c r="B373" s="177"/>
      <c r="E373" s="178"/>
      <c r="F373" s="179"/>
      <c r="J373" s="180"/>
    </row>
    <row r="374" spans="2:10" x14ac:dyDescent="0.25">
      <c r="B374" s="177"/>
      <c r="E374" s="178"/>
      <c r="F374" s="179"/>
      <c r="J374" s="180"/>
    </row>
    <row r="375" spans="2:10" x14ac:dyDescent="0.25">
      <c r="B375" s="177"/>
      <c r="E375" s="178"/>
      <c r="F375" s="179"/>
      <c r="J375" s="180"/>
    </row>
    <row r="376" spans="2:10" x14ac:dyDescent="0.25">
      <c r="B376" s="177"/>
      <c r="E376" s="178"/>
      <c r="F376" s="179"/>
      <c r="J376" s="180"/>
    </row>
    <row r="377" spans="2:10" x14ac:dyDescent="0.25">
      <c r="B377" s="177"/>
      <c r="E377" s="178"/>
      <c r="F377" s="179"/>
      <c r="J377" s="180"/>
    </row>
    <row r="378" spans="2:10" x14ac:dyDescent="0.25">
      <c r="B378" s="177"/>
      <c r="E378" s="178"/>
      <c r="F378" s="179"/>
      <c r="J378" s="180"/>
    </row>
    <row r="379" spans="2:10" x14ac:dyDescent="0.25">
      <c r="B379" s="177"/>
      <c r="E379" s="178"/>
      <c r="F379" s="179"/>
      <c r="J379" s="180"/>
    </row>
    <row r="380" spans="2:10" x14ac:dyDescent="0.25">
      <c r="B380" s="177"/>
      <c r="E380" s="178"/>
      <c r="F380" s="179"/>
      <c r="J380" s="180"/>
    </row>
    <row r="381" spans="2:10" x14ac:dyDescent="0.25">
      <c r="B381" s="177"/>
      <c r="E381" s="178"/>
      <c r="F381" s="179"/>
      <c r="J381" s="180"/>
    </row>
    <row r="382" spans="2:10" x14ac:dyDescent="0.25">
      <c r="B382" s="177"/>
      <c r="E382" s="178"/>
      <c r="F382" s="179"/>
      <c r="J382" s="180"/>
    </row>
    <row r="383" spans="2:10" x14ac:dyDescent="0.25">
      <c r="B383" s="177"/>
      <c r="E383" s="178"/>
      <c r="F383" s="179"/>
      <c r="J383" s="180"/>
    </row>
    <row r="384" spans="2:10" x14ac:dyDescent="0.25">
      <c r="B384" s="177"/>
      <c r="E384" s="178"/>
      <c r="F384" s="179"/>
      <c r="J384" s="180"/>
    </row>
    <row r="385" spans="2:10" x14ac:dyDescent="0.25">
      <c r="B385" s="177"/>
      <c r="E385" s="178"/>
      <c r="F385" s="179"/>
      <c r="J385" s="180"/>
    </row>
    <row r="386" spans="2:10" x14ac:dyDescent="0.25">
      <c r="B386" s="177"/>
      <c r="E386" s="178"/>
      <c r="F386" s="179"/>
      <c r="J386" s="180"/>
    </row>
    <row r="387" spans="2:10" x14ac:dyDescent="0.25">
      <c r="B387" s="177"/>
      <c r="E387" s="178"/>
      <c r="F387" s="179"/>
      <c r="J387" s="180"/>
    </row>
    <row r="388" spans="2:10" x14ac:dyDescent="0.25">
      <c r="B388" s="177"/>
      <c r="E388" s="178"/>
      <c r="F388" s="179"/>
      <c r="J388" s="180"/>
    </row>
    <row r="389" spans="2:10" x14ac:dyDescent="0.25">
      <c r="B389" s="177"/>
      <c r="E389" s="178"/>
      <c r="F389" s="179"/>
      <c r="J389" s="180"/>
    </row>
    <row r="390" spans="2:10" x14ac:dyDescent="0.25">
      <c r="B390" s="177"/>
      <c r="E390" s="178"/>
      <c r="F390" s="179"/>
      <c r="J390" s="180"/>
    </row>
    <row r="391" spans="2:10" x14ac:dyDescent="0.25">
      <c r="B391" s="177"/>
      <c r="E391" s="178"/>
      <c r="F391" s="179"/>
      <c r="J391" s="180"/>
    </row>
    <row r="392" spans="2:10" x14ac:dyDescent="0.25">
      <c r="B392" s="177"/>
      <c r="E392" s="178"/>
      <c r="F392" s="179"/>
      <c r="J392" s="180"/>
    </row>
    <row r="393" spans="2:10" x14ac:dyDescent="0.25">
      <c r="B393" s="177"/>
      <c r="E393" s="178"/>
      <c r="F393" s="179"/>
      <c r="J393" s="180"/>
    </row>
    <row r="394" spans="2:10" x14ac:dyDescent="0.25">
      <c r="B394" s="177"/>
      <c r="E394" s="178"/>
      <c r="F394" s="179"/>
      <c r="J394" s="180"/>
    </row>
    <row r="395" spans="2:10" x14ac:dyDescent="0.25">
      <c r="B395" s="177"/>
      <c r="E395" s="178"/>
      <c r="F395" s="179"/>
      <c r="J395" s="180"/>
    </row>
    <row r="396" spans="2:10" x14ac:dyDescent="0.25">
      <c r="B396" s="177"/>
      <c r="E396" s="178"/>
      <c r="F396" s="179"/>
      <c r="J396" s="180"/>
    </row>
    <row r="397" spans="2:10" x14ac:dyDescent="0.25">
      <c r="B397" s="177"/>
      <c r="E397" s="178"/>
      <c r="F397" s="179"/>
      <c r="J397" s="180"/>
    </row>
    <row r="398" spans="2:10" x14ac:dyDescent="0.25">
      <c r="B398" s="177"/>
      <c r="E398" s="178"/>
      <c r="F398" s="179"/>
      <c r="J398" s="180"/>
    </row>
    <row r="399" spans="2:10" x14ac:dyDescent="0.25">
      <c r="B399" s="177"/>
      <c r="E399" s="178"/>
      <c r="F399" s="179"/>
      <c r="J399" s="180"/>
    </row>
    <row r="400" spans="2:10" x14ac:dyDescent="0.25">
      <c r="B400" s="177"/>
      <c r="E400" s="178"/>
      <c r="F400" s="179"/>
      <c r="J400" s="180"/>
    </row>
    <row r="401" spans="2:10" x14ac:dyDescent="0.25">
      <c r="B401" s="177"/>
      <c r="E401" s="178"/>
      <c r="F401" s="179"/>
      <c r="J401" s="180"/>
    </row>
    <row r="402" spans="2:10" x14ac:dyDescent="0.25">
      <c r="B402" s="177"/>
      <c r="E402" s="178"/>
      <c r="F402" s="179"/>
      <c r="J402" s="180"/>
    </row>
    <row r="403" spans="2:10" x14ac:dyDescent="0.25">
      <c r="B403" s="177"/>
      <c r="E403" s="178"/>
      <c r="F403" s="179"/>
      <c r="J403" s="180"/>
    </row>
    <row r="404" spans="2:10" x14ac:dyDescent="0.25">
      <c r="B404" s="177"/>
      <c r="E404" s="178"/>
      <c r="F404" s="179"/>
      <c r="J404" s="180"/>
    </row>
    <row r="405" spans="2:10" x14ac:dyDescent="0.25">
      <c r="B405" s="177"/>
      <c r="E405" s="178"/>
      <c r="F405" s="179"/>
      <c r="J405" s="180"/>
    </row>
    <row r="406" spans="2:10" x14ac:dyDescent="0.25">
      <c r="B406" s="177"/>
      <c r="E406" s="178"/>
      <c r="F406" s="179"/>
      <c r="J406" s="180"/>
    </row>
    <row r="407" spans="2:10" x14ac:dyDescent="0.25">
      <c r="B407" s="177"/>
      <c r="E407" s="178"/>
      <c r="F407" s="179"/>
      <c r="J407" s="180"/>
    </row>
    <row r="408" spans="2:10" x14ac:dyDescent="0.25">
      <c r="B408" s="177"/>
      <c r="E408" s="178"/>
      <c r="F408" s="179"/>
      <c r="J408" s="180"/>
    </row>
    <row r="409" spans="2:10" x14ac:dyDescent="0.25">
      <c r="B409" s="177"/>
      <c r="E409" s="178"/>
      <c r="F409" s="179"/>
      <c r="J409" s="180"/>
    </row>
    <row r="410" spans="2:10" x14ac:dyDescent="0.25">
      <c r="B410" s="177"/>
      <c r="E410" s="178"/>
      <c r="F410" s="179"/>
      <c r="J410" s="180"/>
    </row>
    <row r="411" spans="2:10" x14ac:dyDescent="0.25">
      <c r="B411" s="177"/>
      <c r="E411" s="178"/>
      <c r="F411" s="179"/>
      <c r="J411" s="180"/>
    </row>
    <row r="412" spans="2:10" x14ac:dyDescent="0.25">
      <c r="B412" s="177"/>
      <c r="E412" s="178"/>
      <c r="F412" s="179"/>
      <c r="J412" s="180"/>
    </row>
    <row r="413" spans="2:10" x14ac:dyDescent="0.25">
      <c r="B413" s="177"/>
      <c r="E413" s="178"/>
      <c r="F413" s="179"/>
      <c r="J413" s="180"/>
    </row>
    <row r="414" spans="2:10" x14ac:dyDescent="0.25">
      <c r="B414" s="177"/>
      <c r="E414" s="178"/>
      <c r="F414" s="179"/>
      <c r="J414" s="180"/>
    </row>
    <row r="415" spans="2:10" x14ac:dyDescent="0.25">
      <c r="B415" s="177"/>
      <c r="E415" s="178"/>
      <c r="F415" s="179"/>
      <c r="J415" s="180"/>
    </row>
    <row r="416" spans="2:10" x14ac:dyDescent="0.25">
      <c r="B416" s="177"/>
      <c r="E416" s="178"/>
      <c r="F416" s="179"/>
      <c r="J416" s="180"/>
    </row>
    <row r="417" spans="2:10" x14ac:dyDescent="0.25">
      <c r="B417" s="177"/>
      <c r="E417" s="178"/>
      <c r="F417" s="179"/>
      <c r="J417" s="180"/>
    </row>
    <row r="418" spans="2:10" x14ac:dyDescent="0.25">
      <c r="B418" s="177"/>
      <c r="E418" s="178"/>
      <c r="F418" s="179"/>
      <c r="J418" s="180"/>
    </row>
    <row r="419" spans="2:10" x14ac:dyDescent="0.25">
      <c r="B419" s="177"/>
      <c r="E419" s="178"/>
      <c r="F419" s="179"/>
      <c r="J419" s="180"/>
    </row>
    <row r="420" spans="2:10" x14ac:dyDescent="0.25">
      <c r="B420" s="177"/>
      <c r="E420" s="178"/>
      <c r="F420" s="179"/>
      <c r="J420" s="180"/>
    </row>
    <row r="421" spans="2:10" x14ac:dyDescent="0.25">
      <c r="B421" s="177"/>
      <c r="E421" s="178"/>
      <c r="F421" s="179"/>
      <c r="J421" s="180"/>
    </row>
    <row r="422" spans="2:10" x14ac:dyDescent="0.25">
      <c r="B422" s="177"/>
      <c r="E422" s="178"/>
      <c r="F422" s="179"/>
      <c r="J422" s="180"/>
    </row>
    <row r="423" spans="2:10" x14ac:dyDescent="0.25">
      <c r="B423" s="177"/>
      <c r="E423" s="178"/>
      <c r="F423" s="179"/>
      <c r="J423" s="180"/>
    </row>
    <row r="424" spans="2:10" x14ac:dyDescent="0.25">
      <c r="B424" s="177"/>
      <c r="E424" s="178"/>
      <c r="F424" s="179"/>
      <c r="J424" s="180"/>
    </row>
    <row r="425" spans="2:10" x14ac:dyDescent="0.25">
      <c r="B425" s="177"/>
      <c r="E425" s="178"/>
      <c r="F425" s="179"/>
      <c r="J425" s="180"/>
    </row>
    <row r="426" spans="2:10" x14ac:dyDescent="0.25">
      <c r="B426" s="177"/>
      <c r="E426" s="178"/>
      <c r="F426" s="179"/>
      <c r="J426" s="180"/>
    </row>
    <row r="427" spans="2:10" x14ac:dyDescent="0.25">
      <c r="B427" s="177"/>
      <c r="E427" s="178"/>
      <c r="F427" s="179"/>
      <c r="J427" s="180"/>
    </row>
    <row r="428" spans="2:10" x14ac:dyDescent="0.25">
      <c r="B428" s="177"/>
      <c r="E428" s="178"/>
      <c r="F428" s="179"/>
      <c r="J428" s="180"/>
    </row>
    <row r="429" spans="2:10" x14ac:dyDescent="0.25">
      <c r="B429" s="177"/>
      <c r="E429" s="178"/>
      <c r="F429" s="179"/>
      <c r="J429" s="180"/>
    </row>
    <row r="430" spans="2:10" x14ac:dyDescent="0.25">
      <c r="B430" s="177"/>
      <c r="E430" s="178"/>
      <c r="F430" s="179"/>
      <c r="J430" s="180"/>
    </row>
    <row r="431" spans="2:10" x14ac:dyDescent="0.25">
      <c r="B431" s="177"/>
      <c r="E431" s="178"/>
      <c r="F431" s="179"/>
      <c r="J431" s="180"/>
    </row>
    <row r="432" spans="2:10" x14ac:dyDescent="0.25">
      <c r="B432" s="177"/>
      <c r="E432" s="178"/>
      <c r="F432" s="179"/>
      <c r="J432" s="180"/>
    </row>
    <row r="433" spans="2:10" x14ac:dyDescent="0.25">
      <c r="B433" s="177"/>
      <c r="E433" s="178"/>
      <c r="F433" s="179"/>
      <c r="J433" s="180"/>
    </row>
    <row r="434" spans="2:10" x14ac:dyDescent="0.25">
      <c r="B434" s="177"/>
      <c r="E434" s="178"/>
      <c r="F434" s="179"/>
      <c r="J434" s="180"/>
    </row>
    <row r="435" spans="2:10" x14ac:dyDescent="0.25">
      <c r="B435" s="177"/>
      <c r="E435" s="178"/>
      <c r="F435" s="179"/>
      <c r="J435" s="180"/>
    </row>
    <row r="436" spans="2:10" x14ac:dyDescent="0.25">
      <c r="B436" s="177"/>
      <c r="E436" s="178"/>
      <c r="F436" s="179"/>
      <c r="J436" s="180"/>
    </row>
    <row r="437" spans="2:10" x14ac:dyDescent="0.25">
      <c r="B437" s="177"/>
      <c r="E437" s="178"/>
      <c r="F437" s="179"/>
      <c r="J437" s="180"/>
    </row>
    <row r="438" spans="2:10" x14ac:dyDescent="0.25">
      <c r="B438" s="177"/>
      <c r="E438" s="178"/>
      <c r="F438" s="179"/>
      <c r="J438" s="180"/>
    </row>
    <row r="439" spans="2:10" x14ac:dyDescent="0.25">
      <c r="B439" s="177"/>
      <c r="E439" s="178"/>
      <c r="F439" s="179"/>
      <c r="J439" s="180"/>
    </row>
    <row r="440" spans="2:10" x14ac:dyDescent="0.25">
      <c r="B440" s="177"/>
      <c r="E440" s="178"/>
      <c r="F440" s="179"/>
      <c r="J440" s="180"/>
    </row>
    <row r="441" spans="2:10" x14ac:dyDescent="0.25">
      <c r="B441" s="177"/>
      <c r="E441" s="178"/>
      <c r="F441" s="179"/>
      <c r="J441" s="180"/>
    </row>
    <row r="442" spans="2:10" x14ac:dyDescent="0.25">
      <c r="B442" s="177"/>
      <c r="E442" s="178"/>
      <c r="F442" s="179"/>
      <c r="J442" s="180"/>
    </row>
    <row r="443" spans="2:10" x14ac:dyDescent="0.25">
      <c r="B443" s="177"/>
      <c r="E443" s="178"/>
      <c r="F443" s="179"/>
      <c r="J443" s="180"/>
    </row>
    <row r="444" spans="2:10" x14ac:dyDescent="0.25">
      <c r="B444" s="177"/>
      <c r="E444" s="178"/>
      <c r="F444" s="179"/>
      <c r="J444" s="180"/>
    </row>
    <row r="445" spans="2:10" x14ac:dyDescent="0.25">
      <c r="B445" s="177"/>
      <c r="E445" s="178"/>
      <c r="F445" s="179"/>
      <c r="J445" s="180"/>
    </row>
    <row r="446" spans="2:10" x14ac:dyDescent="0.25">
      <c r="B446" s="177"/>
      <c r="E446" s="178"/>
      <c r="F446" s="179"/>
      <c r="J446" s="180"/>
    </row>
    <row r="447" spans="2:10" x14ac:dyDescent="0.25">
      <c r="B447" s="177"/>
      <c r="E447" s="178"/>
      <c r="F447" s="179"/>
      <c r="J447" s="180"/>
    </row>
    <row r="448" spans="2:10" x14ac:dyDescent="0.25">
      <c r="B448" s="177"/>
      <c r="E448" s="178"/>
      <c r="F448" s="179"/>
      <c r="J448" s="180"/>
    </row>
    <row r="449" spans="2:10" x14ac:dyDescent="0.25">
      <c r="B449" s="177"/>
      <c r="E449" s="178"/>
      <c r="F449" s="179"/>
      <c r="J449" s="180"/>
    </row>
    <row r="450" spans="2:10" x14ac:dyDescent="0.25">
      <c r="B450" s="177"/>
      <c r="E450" s="178"/>
      <c r="F450" s="179"/>
      <c r="J450" s="180"/>
    </row>
    <row r="451" spans="2:10" x14ac:dyDescent="0.25">
      <c r="B451" s="177"/>
      <c r="E451" s="178"/>
      <c r="F451" s="179"/>
      <c r="J451" s="180"/>
    </row>
    <row r="452" spans="2:10" x14ac:dyDescent="0.25">
      <c r="B452" s="177"/>
      <c r="E452" s="178"/>
      <c r="F452" s="179"/>
      <c r="J452" s="180"/>
    </row>
    <row r="453" spans="2:10" x14ac:dyDescent="0.25">
      <c r="B453" s="177"/>
      <c r="E453" s="178"/>
      <c r="F453" s="179"/>
      <c r="J453" s="180"/>
    </row>
    <row r="454" spans="2:10" x14ac:dyDescent="0.25">
      <c r="B454" s="177"/>
      <c r="E454" s="178"/>
      <c r="F454" s="179"/>
      <c r="J454" s="180"/>
    </row>
    <row r="455" spans="2:10" x14ac:dyDescent="0.25">
      <c r="B455" s="177"/>
      <c r="E455" s="178"/>
      <c r="F455" s="179"/>
      <c r="J455" s="180"/>
    </row>
    <row r="456" spans="2:10" x14ac:dyDescent="0.25">
      <c r="B456" s="177"/>
      <c r="E456" s="178"/>
      <c r="F456" s="179"/>
      <c r="J456" s="180"/>
    </row>
    <row r="457" spans="2:10" x14ac:dyDescent="0.25">
      <c r="B457" s="177"/>
      <c r="E457" s="178"/>
      <c r="F457" s="179"/>
      <c r="J457" s="180"/>
    </row>
    <row r="458" spans="2:10" x14ac:dyDescent="0.25">
      <c r="B458" s="177"/>
      <c r="E458" s="178"/>
      <c r="F458" s="179"/>
      <c r="J458" s="180"/>
    </row>
    <row r="459" spans="2:10" x14ac:dyDescent="0.25">
      <c r="B459" s="177"/>
      <c r="E459" s="178"/>
      <c r="F459" s="179"/>
      <c r="J459" s="180"/>
    </row>
    <row r="460" spans="2:10" x14ac:dyDescent="0.25">
      <c r="B460" s="177"/>
      <c r="E460" s="178"/>
      <c r="F460" s="179"/>
      <c r="J460" s="180"/>
    </row>
    <row r="461" spans="2:10" x14ac:dyDescent="0.25">
      <c r="B461" s="177"/>
      <c r="E461" s="178"/>
      <c r="F461" s="179"/>
      <c r="J461" s="180"/>
    </row>
    <row r="462" spans="2:10" x14ac:dyDescent="0.25">
      <c r="B462" s="177"/>
      <c r="E462" s="178"/>
      <c r="F462" s="179"/>
      <c r="J462" s="180"/>
    </row>
    <row r="463" spans="2:10" x14ac:dyDescent="0.25">
      <c r="B463" s="177"/>
      <c r="E463" s="178"/>
      <c r="F463" s="179"/>
      <c r="J463" s="180"/>
    </row>
    <row r="464" spans="2:10" x14ac:dyDescent="0.25">
      <c r="B464" s="177"/>
      <c r="E464" s="178"/>
      <c r="F464" s="179"/>
      <c r="J464" s="180"/>
    </row>
    <row r="465" spans="2:10" x14ac:dyDescent="0.25">
      <c r="B465" s="177"/>
      <c r="E465" s="178"/>
      <c r="F465" s="179"/>
      <c r="J465" s="180"/>
    </row>
    <row r="466" spans="2:10" x14ac:dyDescent="0.25">
      <c r="B466" s="177"/>
      <c r="E466" s="178"/>
      <c r="F466" s="179"/>
      <c r="J466" s="180"/>
    </row>
    <row r="467" spans="2:10" x14ac:dyDescent="0.25">
      <c r="B467" s="177"/>
      <c r="E467" s="178"/>
      <c r="F467" s="179"/>
      <c r="J467" s="180"/>
    </row>
    <row r="468" spans="2:10" x14ac:dyDescent="0.25">
      <c r="B468" s="177"/>
      <c r="E468" s="178"/>
      <c r="F468" s="179"/>
      <c r="J468" s="180"/>
    </row>
    <row r="469" spans="2:10" x14ac:dyDescent="0.25">
      <c r="B469" s="177"/>
      <c r="E469" s="178"/>
      <c r="F469" s="179"/>
      <c r="J469" s="180"/>
    </row>
    <row r="470" spans="2:10" x14ac:dyDescent="0.25">
      <c r="B470" s="177"/>
      <c r="E470" s="178"/>
      <c r="F470" s="179"/>
      <c r="J470" s="180"/>
    </row>
    <row r="471" spans="2:10" x14ac:dyDescent="0.25">
      <c r="B471" s="177"/>
      <c r="E471" s="178"/>
      <c r="F471" s="179"/>
      <c r="J471" s="180"/>
    </row>
    <row r="472" spans="2:10" x14ac:dyDescent="0.25">
      <c r="B472" s="177"/>
      <c r="E472" s="178"/>
      <c r="F472" s="179"/>
      <c r="J472" s="180"/>
    </row>
    <row r="473" spans="2:10" x14ac:dyDescent="0.25">
      <c r="B473" s="177"/>
      <c r="E473" s="178"/>
      <c r="F473" s="179"/>
      <c r="J473" s="180"/>
    </row>
    <row r="474" spans="2:10" x14ac:dyDescent="0.25">
      <c r="B474" s="177"/>
      <c r="E474" s="178"/>
      <c r="F474" s="179"/>
      <c r="J474" s="180"/>
    </row>
    <row r="475" spans="2:10" x14ac:dyDescent="0.25">
      <c r="B475" s="177"/>
      <c r="E475" s="178"/>
      <c r="F475" s="179"/>
      <c r="J475" s="180"/>
    </row>
    <row r="476" spans="2:10" x14ac:dyDescent="0.25">
      <c r="B476" s="177"/>
      <c r="E476" s="178"/>
      <c r="F476" s="179"/>
      <c r="J476" s="180"/>
    </row>
    <row r="477" spans="2:10" x14ac:dyDescent="0.25">
      <c r="B477" s="177"/>
      <c r="E477" s="178"/>
      <c r="F477" s="179"/>
      <c r="J477" s="180"/>
    </row>
    <row r="478" spans="2:10" x14ac:dyDescent="0.25">
      <c r="B478" s="177"/>
      <c r="E478" s="178"/>
      <c r="F478" s="179"/>
      <c r="J478" s="180"/>
    </row>
    <row r="479" spans="2:10" x14ac:dyDescent="0.25">
      <c r="B479" s="177"/>
      <c r="E479" s="178"/>
      <c r="F479" s="179"/>
      <c r="J479" s="180"/>
    </row>
    <row r="480" spans="2:10" x14ac:dyDescent="0.25">
      <c r="B480" s="177"/>
      <c r="E480" s="178"/>
      <c r="F480" s="179"/>
      <c r="J480" s="180"/>
    </row>
    <row r="481" spans="2:10" x14ac:dyDescent="0.25">
      <c r="B481" s="177"/>
      <c r="E481" s="178"/>
      <c r="F481" s="179"/>
      <c r="J481" s="180"/>
    </row>
    <row r="482" spans="2:10" x14ac:dyDescent="0.25">
      <c r="B482" s="177"/>
      <c r="E482" s="178"/>
      <c r="F482" s="179"/>
      <c r="J482" s="180"/>
    </row>
    <row r="483" spans="2:10" x14ac:dyDescent="0.25">
      <c r="B483" s="177"/>
      <c r="E483" s="178"/>
      <c r="F483" s="179"/>
      <c r="J483" s="180"/>
    </row>
    <row r="484" spans="2:10" x14ac:dyDescent="0.25">
      <c r="B484" s="177"/>
      <c r="E484" s="178"/>
      <c r="F484" s="179"/>
      <c r="J484" s="180"/>
    </row>
    <row r="485" spans="2:10" x14ac:dyDescent="0.25">
      <c r="B485" s="177"/>
      <c r="E485" s="178"/>
      <c r="F485" s="179"/>
      <c r="J485" s="180"/>
    </row>
    <row r="486" spans="2:10" x14ac:dyDescent="0.25">
      <c r="B486" s="177"/>
      <c r="E486" s="178"/>
      <c r="F486" s="179"/>
      <c r="J486" s="180"/>
    </row>
    <row r="487" spans="2:10" x14ac:dyDescent="0.25">
      <c r="B487" s="177"/>
      <c r="E487" s="178"/>
      <c r="F487" s="179"/>
      <c r="J487" s="180"/>
    </row>
    <row r="488" spans="2:10" x14ac:dyDescent="0.25">
      <c r="B488" s="177"/>
      <c r="E488" s="178"/>
      <c r="F488" s="179"/>
      <c r="J488" s="180"/>
    </row>
    <row r="489" spans="2:10" x14ac:dyDescent="0.25">
      <c r="B489" s="177"/>
      <c r="E489" s="178"/>
      <c r="F489" s="179"/>
      <c r="J489" s="180"/>
    </row>
    <row r="490" spans="2:10" x14ac:dyDescent="0.25">
      <c r="B490" s="177"/>
      <c r="E490" s="178"/>
      <c r="F490" s="179"/>
      <c r="J490" s="180"/>
    </row>
    <row r="491" spans="2:10" x14ac:dyDescent="0.25">
      <c r="B491" s="177"/>
      <c r="E491" s="178"/>
      <c r="F491" s="179"/>
      <c r="J491" s="180"/>
    </row>
    <row r="492" spans="2:10" x14ac:dyDescent="0.25">
      <c r="B492" s="177"/>
      <c r="E492" s="178"/>
      <c r="F492" s="179"/>
      <c r="J492" s="180"/>
    </row>
    <row r="493" spans="2:10" x14ac:dyDescent="0.25">
      <c r="B493" s="177"/>
      <c r="E493" s="178"/>
      <c r="F493" s="179"/>
      <c r="J493" s="180"/>
    </row>
    <row r="494" spans="2:10" x14ac:dyDescent="0.25">
      <c r="B494" s="177"/>
      <c r="E494" s="178"/>
      <c r="F494" s="179"/>
      <c r="J494" s="180"/>
    </row>
    <row r="495" spans="2:10" x14ac:dyDescent="0.25">
      <c r="B495" s="177"/>
      <c r="E495" s="178"/>
      <c r="F495" s="179"/>
      <c r="J495" s="180"/>
    </row>
    <row r="496" spans="2:10" x14ac:dyDescent="0.25">
      <c r="B496" s="177"/>
      <c r="E496" s="178"/>
      <c r="F496" s="179"/>
      <c r="J496" s="180"/>
    </row>
    <row r="497" spans="2:10" x14ac:dyDescent="0.25">
      <c r="B497" s="177"/>
      <c r="E497" s="178"/>
      <c r="F497" s="179"/>
      <c r="J497" s="180"/>
    </row>
    <row r="498" spans="2:10" x14ac:dyDescent="0.25">
      <c r="B498" s="177"/>
      <c r="E498" s="178"/>
      <c r="F498" s="179"/>
      <c r="J498" s="180"/>
    </row>
    <row r="499" spans="2:10" x14ac:dyDescent="0.25">
      <c r="B499" s="177"/>
      <c r="E499" s="178"/>
      <c r="F499" s="179"/>
      <c r="J499" s="180"/>
    </row>
    <row r="500" spans="2:10" x14ac:dyDescent="0.25">
      <c r="B500" s="177"/>
      <c r="E500" s="178"/>
      <c r="F500" s="179"/>
      <c r="J500" s="180"/>
    </row>
    <row r="501" spans="2:10" x14ac:dyDescent="0.25">
      <c r="B501" s="177"/>
      <c r="E501" s="178"/>
      <c r="F501" s="179"/>
      <c r="J501" s="180"/>
    </row>
    <row r="502" spans="2:10" x14ac:dyDescent="0.25">
      <c r="B502" s="177"/>
      <c r="E502" s="178"/>
      <c r="F502" s="179"/>
      <c r="J502" s="180"/>
    </row>
    <row r="503" spans="2:10" x14ac:dyDescent="0.25">
      <c r="B503" s="177"/>
      <c r="E503" s="178"/>
      <c r="F503" s="179"/>
      <c r="J503" s="180"/>
    </row>
    <row r="504" spans="2:10" x14ac:dyDescent="0.25">
      <c r="B504" s="177"/>
      <c r="E504" s="178"/>
      <c r="F504" s="179"/>
      <c r="J504" s="180"/>
    </row>
    <row r="505" spans="2:10" x14ac:dyDescent="0.25">
      <c r="B505" s="177"/>
      <c r="E505" s="178"/>
      <c r="F505" s="179"/>
      <c r="J505" s="180"/>
    </row>
    <row r="506" spans="2:10" x14ac:dyDescent="0.25">
      <c r="B506" s="177"/>
      <c r="E506" s="178"/>
      <c r="F506" s="179"/>
      <c r="J506" s="180"/>
    </row>
    <row r="507" spans="2:10" x14ac:dyDescent="0.25">
      <c r="B507" s="177"/>
      <c r="E507" s="178"/>
      <c r="F507" s="179"/>
      <c r="J507" s="180"/>
    </row>
    <row r="508" spans="2:10" x14ac:dyDescent="0.25">
      <c r="B508" s="177"/>
      <c r="E508" s="178"/>
      <c r="F508" s="179"/>
      <c r="J508" s="180"/>
    </row>
    <row r="509" spans="2:10" x14ac:dyDescent="0.25">
      <c r="B509" s="177"/>
      <c r="E509" s="178"/>
      <c r="F509" s="179"/>
      <c r="J509" s="180"/>
    </row>
    <row r="510" spans="2:10" x14ac:dyDescent="0.25">
      <c r="B510" s="177"/>
      <c r="E510" s="178"/>
      <c r="F510" s="179"/>
      <c r="J510" s="180"/>
    </row>
    <row r="511" spans="2:10" x14ac:dyDescent="0.25">
      <c r="B511" s="177"/>
      <c r="E511" s="178"/>
      <c r="F511" s="179"/>
      <c r="J511" s="180"/>
    </row>
    <row r="512" spans="2:10" x14ac:dyDescent="0.25">
      <c r="B512" s="177"/>
      <c r="E512" s="178"/>
      <c r="F512" s="179"/>
      <c r="J512" s="180"/>
    </row>
    <row r="513" spans="2:10" x14ac:dyDescent="0.25">
      <c r="B513" s="177"/>
      <c r="E513" s="178"/>
      <c r="F513" s="179"/>
      <c r="J513" s="180"/>
    </row>
    <row r="514" spans="2:10" x14ac:dyDescent="0.25">
      <c r="B514" s="177"/>
      <c r="E514" s="178"/>
      <c r="F514" s="179"/>
      <c r="J514" s="180"/>
    </row>
    <row r="515" spans="2:10" x14ac:dyDescent="0.25">
      <c r="B515" s="177"/>
      <c r="E515" s="178"/>
      <c r="F515" s="179"/>
      <c r="J515" s="180"/>
    </row>
    <row r="516" spans="2:10" x14ac:dyDescent="0.25">
      <c r="B516" s="177"/>
      <c r="E516" s="178"/>
      <c r="F516" s="179"/>
      <c r="J516" s="180"/>
    </row>
    <row r="517" spans="2:10" x14ac:dyDescent="0.25">
      <c r="B517" s="177"/>
      <c r="E517" s="178"/>
      <c r="F517" s="179"/>
      <c r="J517" s="180"/>
    </row>
    <row r="518" spans="2:10" x14ac:dyDescent="0.25">
      <c r="B518" s="177"/>
      <c r="E518" s="178"/>
      <c r="F518" s="179"/>
      <c r="J518" s="180"/>
    </row>
    <row r="519" spans="2:10" x14ac:dyDescent="0.25">
      <c r="B519" s="177"/>
      <c r="E519" s="178"/>
      <c r="F519" s="179"/>
      <c r="J519" s="180"/>
    </row>
    <row r="520" spans="2:10" x14ac:dyDescent="0.25">
      <c r="B520" s="177"/>
      <c r="E520" s="178"/>
      <c r="F520" s="179"/>
      <c r="J520" s="180"/>
    </row>
    <row r="521" spans="2:10" x14ac:dyDescent="0.25">
      <c r="B521" s="177"/>
      <c r="E521" s="178"/>
      <c r="F521" s="179"/>
      <c r="J521" s="180"/>
    </row>
    <row r="522" spans="2:10" x14ac:dyDescent="0.25">
      <c r="B522" s="177"/>
      <c r="E522" s="178"/>
      <c r="F522" s="179"/>
      <c r="J522" s="180"/>
    </row>
    <row r="523" spans="2:10" x14ac:dyDescent="0.25">
      <c r="B523" s="177"/>
      <c r="E523" s="178"/>
      <c r="F523" s="179"/>
      <c r="J523" s="180"/>
    </row>
    <row r="524" spans="2:10" x14ac:dyDescent="0.25">
      <c r="B524" s="177"/>
      <c r="E524" s="178"/>
      <c r="F524" s="179"/>
      <c r="J524" s="180"/>
    </row>
    <row r="525" spans="2:10" x14ac:dyDescent="0.25">
      <c r="B525" s="177"/>
      <c r="E525" s="178"/>
      <c r="F525" s="179"/>
      <c r="J525" s="180"/>
    </row>
    <row r="526" spans="2:10" x14ac:dyDescent="0.25">
      <c r="B526" s="177"/>
      <c r="E526" s="178"/>
      <c r="F526" s="179"/>
      <c r="J526" s="180"/>
    </row>
    <row r="527" spans="2:10" x14ac:dyDescent="0.25">
      <c r="B527" s="177"/>
      <c r="E527" s="178"/>
      <c r="F527" s="179"/>
      <c r="J527" s="180"/>
    </row>
    <row r="528" spans="2:10" x14ac:dyDescent="0.25">
      <c r="B528" s="177"/>
      <c r="E528" s="178"/>
      <c r="F528" s="179"/>
      <c r="J528" s="180"/>
    </row>
    <row r="529" spans="2:10" x14ac:dyDescent="0.25">
      <c r="B529" s="177"/>
      <c r="E529" s="178"/>
      <c r="F529" s="179"/>
      <c r="J529" s="180"/>
    </row>
    <row r="530" spans="2:10" x14ac:dyDescent="0.25">
      <c r="B530" s="177"/>
      <c r="E530" s="178"/>
      <c r="F530" s="179"/>
      <c r="J530" s="180"/>
    </row>
    <row r="531" spans="2:10" x14ac:dyDescent="0.25">
      <c r="B531" s="177"/>
      <c r="E531" s="178"/>
      <c r="F531" s="179"/>
      <c r="J531" s="180"/>
    </row>
    <row r="532" spans="2:10" x14ac:dyDescent="0.25">
      <c r="B532" s="177"/>
      <c r="E532" s="178"/>
      <c r="F532" s="179"/>
      <c r="J532" s="180"/>
    </row>
    <row r="533" spans="2:10" x14ac:dyDescent="0.25">
      <c r="B533" s="177"/>
      <c r="E533" s="178"/>
      <c r="F533" s="179"/>
      <c r="J533" s="180"/>
    </row>
    <row r="534" spans="2:10" x14ac:dyDescent="0.25">
      <c r="B534" s="177"/>
      <c r="E534" s="178"/>
      <c r="F534" s="179"/>
      <c r="J534" s="180"/>
    </row>
    <row r="535" spans="2:10" x14ac:dyDescent="0.25">
      <c r="B535" s="177"/>
      <c r="E535" s="178"/>
      <c r="F535" s="179"/>
      <c r="J535" s="180"/>
    </row>
    <row r="536" spans="2:10" x14ac:dyDescent="0.25">
      <c r="B536" s="177"/>
      <c r="E536" s="178"/>
      <c r="F536" s="179"/>
      <c r="J536" s="180"/>
    </row>
    <row r="537" spans="2:10" x14ac:dyDescent="0.25">
      <c r="B537" s="177"/>
      <c r="E537" s="178"/>
      <c r="F537" s="179"/>
      <c r="J537" s="180"/>
    </row>
    <row r="538" spans="2:10" x14ac:dyDescent="0.25">
      <c r="B538" s="177"/>
      <c r="E538" s="178"/>
      <c r="F538" s="179"/>
      <c r="J538" s="180"/>
    </row>
    <row r="539" spans="2:10" x14ac:dyDescent="0.25">
      <c r="B539" s="177"/>
      <c r="E539" s="178"/>
      <c r="F539" s="179"/>
      <c r="J539" s="180"/>
    </row>
    <row r="540" spans="2:10" x14ac:dyDescent="0.25">
      <c r="B540" s="177"/>
      <c r="E540" s="178"/>
      <c r="F540" s="179"/>
      <c r="J540" s="180"/>
    </row>
    <row r="541" spans="2:10" x14ac:dyDescent="0.25">
      <c r="B541" s="177"/>
      <c r="E541" s="178"/>
      <c r="F541" s="179"/>
      <c r="J541" s="180"/>
    </row>
    <row r="542" spans="2:10" x14ac:dyDescent="0.25">
      <c r="B542" s="177"/>
      <c r="E542" s="178"/>
      <c r="F542" s="179"/>
      <c r="J542" s="180"/>
    </row>
    <row r="543" spans="2:10" x14ac:dyDescent="0.25">
      <c r="B543" s="177"/>
      <c r="E543" s="178"/>
      <c r="F543" s="179"/>
      <c r="J543" s="180"/>
    </row>
    <row r="544" spans="2:10" x14ac:dyDescent="0.25">
      <c r="B544" s="177"/>
      <c r="E544" s="178"/>
      <c r="F544" s="179"/>
      <c r="J544" s="180"/>
    </row>
    <row r="545" spans="2:10" x14ac:dyDescent="0.25">
      <c r="B545" s="177"/>
      <c r="E545" s="178"/>
      <c r="F545" s="179"/>
      <c r="J545" s="180"/>
    </row>
    <row r="546" spans="2:10" x14ac:dyDescent="0.25">
      <c r="B546" s="177"/>
      <c r="E546" s="178"/>
      <c r="F546" s="179"/>
      <c r="J546" s="180"/>
    </row>
    <row r="547" spans="2:10" x14ac:dyDescent="0.25">
      <c r="B547" s="177"/>
      <c r="E547" s="178"/>
      <c r="F547" s="179"/>
      <c r="J547" s="180"/>
    </row>
    <row r="548" spans="2:10" x14ac:dyDescent="0.25">
      <c r="B548" s="177"/>
      <c r="E548" s="178"/>
      <c r="F548" s="179"/>
      <c r="J548" s="180"/>
    </row>
    <row r="549" spans="2:10" x14ac:dyDescent="0.25">
      <c r="B549" s="177"/>
      <c r="E549" s="178"/>
      <c r="F549" s="179"/>
      <c r="J549" s="180"/>
    </row>
    <row r="550" spans="2:10" x14ac:dyDescent="0.25">
      <c r="B550" s="177"/>
      <c r="E550" s="178"/>
      <c r="F550" s="179"/>
      <c r="J550" s="180"/>
    </row>
    <row r="551" spans="2:10" x14ac:dyDescent="0.25">
      <c r="B551" s="177"/>
      <c r="E551" s="178"/>
      <c r="F551" s="179"/>
      <c r="J551" s="180"/>
    </row>
    <row r="552" spans="2:10" x14ac:dyDescent="0.25">
      <c r="B552" s="177"/>
      <c r="E552" s="178"/>
      <c r="F552" s="179"/>
      <c r="J552" s="180"/>
    </row>
    <row r="553" spans="2:10" x14ac:dyDescent="0.25">
      <c r="B553" s="177"/>
      <c r="E553" s="178"/>
      <c r="F553" s="179"/>
      <c r="J553" s="180"/>
    </row>
    <row r="554" spans="2:10" x14ac:dyDescent="0.25">
      <c r="B554" s="177"/>
      <c r="E554" s="178"/>
      <c r="F554" s="179"/>
      <c r="J554" s="180"/>
    </row>
    <row r="555" spans="2:10" x14ac:dyDescent="0.25">
      <c r="B555" s="177"/>
      <c r="E555" s="178"/>
      <c r="F555" s="179"/>
      <c r="J555" s="180"/>
    </row>
    <row r="556" spans="2:10" x14ac:dyDescent="0.25">
      <c r="B556" s="177"/>
      <c r="E556" s="178"/>
      <c r="F556" s="179"/>
      <c r="J556" s="180"/>
    </row>
    <row r="557" spans="2:10" x14ac:dyDescent="0.25">
      <c r="B557" s="177"/>
      <c r="E557" s="178"/>
      <c r="F557" s="179"/>
      <c r="J557" s="180"/>
    </row>
    <row r="558" spans="2:10" x14ac:dyDescent="0.25">
      <c r="B558" s="177"/>
      <c r="E558" s="178"/>
      <c r="F558" s="179"/>
      <c r="J558" s="180"/>
    </row>
    <row r="559" spans="2:10" x14ac:dyDescent="0.25">
      <c r="B559" s="177"/>
      <c r="E559" s="178"/>
      <c r="F559" s="179"/>
      <c r="J559" s="180"/>
    </row>
    <row r="560" spans="2:10" x14ac:dyDescent="0.25">
      <c r="B560" s="177"/>
      <c r="E560" s="178"/>
      <c r="F560" s="179"/>
      <c r="J560" s="180"/>
    </row>
    <row r="561" spans="2:10" x14ac:dyDescent="0.25">
      <c r="B561" s="177"/>
      <c r="E561" s="178"/>
      <c r="F561" s="179"/>
      <c r="J561" s="180"/>
    </row>
    <row r="562" spans="2:10" x14ac:dyDescent="0.25">
      <c r="B562" s="177"/>
      <c r="E562" s="178"/>
      <c r="F562" s="179"/>
      <c r="J562" s="180"/>
    </row>
    <row r="563" spans="2:10" x14ac:dyDescent="0.25">
      <c r="B563" s="177"/>
      <c r="E563" s="178"/>
      <c r="F563" s="179"/>
      <c r="J563" s="180"/>
    </row>
    <row r="564" spans="2:10" x14ac:dyDescent="0.25">
      <c r="B564" s="177"/>
      <c r="E564" s="178"/>
      <c r="F564" s="179"/>
      <c r="J564" s="180"/>
    </row>
    <row r="565" spans="2:10" x14ac:dyDescent="0.25">
      <c r="B565" s="177"/>
      <c r="E565" s="178"/>
      <c r="F565" s="179"/>
      <c r="J565" s="180"/>
    </row>
    <row r="566" spans="2:10" x14ac:dyDescent="0.25">
      <c r="B566" s="177"/>
      <c r="E566" s="178"/>
      <c r="F566" s="179"/>
      <c r="J566" s="180"/>
    </row>
    <row r="567" spans="2:10" x14ac:dyDescent="0.25">
      <c r="B567" s="177"/>
      <c r="E567" s="178"/>
      <c r="F567" s="179"/>
      <c r="J567" s="180"/>
    </row>
    <row r="568" spans="2:10" x14ac:dyDescent="0.25">
      <c r="B568" s="177"/>
      <c r="E568" s="178"/>
      <c r="F568" s="179"/>
      <c r="J568" s="180"/>
    </row>
    <row r="569" spans="2:10" x14ac:dyDescent="0.25">
      <c r="B569" s="177"/>
      <c r="E569" s="178"/>
      <c r="F569" s="179"/>
      <c r="J569" s="180"/>
    </row>
    <row r="570" spans="2:10" x14ac:dyDescent="0.25">
      <c r="B570" s="177"/>
      <c r="E570" s="178"/>
      <c r="F570" s="179"/>
      <c r="J570" s="180"/>
    </row>
    <row r="571" spans="2:10" x14ac:dyDescent="0.25">
      <c r="B571" s="177"/>
      <c r="E571" s="178"/>
      <c r="F571" s="179"/>
      <c r="J571" s="180"/>
    </row>
    <row r="572" spans="2:10" x14ac:dyDescent="0.25">
      <c r="B572" s="177"/>
      <c r="E572" s="178"/>
      <c r="F572" s="179"/>
      <c r="J572" s="180"/>
    </row>
    <row r="573" spans="2:10" x14ac:dyDescent="0.25">
      <c r="B573" s="177"/>
      <c r="E573" s="178"/>
      <c r="F573" s="179"/>
      <c r="J573" s="180"/>
    </row>
    <row r="574" spans="2:10" x14ac:dyDescent="0.25">
      <c r="B574" s="177"/>
      <c r="E574" s="178"/>
      <c r="F574" s="179"/>
      <c r="J574" s="180"/>
    </row>
    <row r="575" spans="2:10" x14ac:dyDescent="0.25">
      <c r="B575" s="177"/>
      <c r="E575" s="178"/>
      <c r="F575" s="179"/>
      <c r="J575" s="180"/>
    </row>
    <row r="576" spans="2:10" x14ac:dyDescent="0.25">
      <c r="B576" s="177"/>
      <c r="E576" s="178"/>
      <c r="F576" s="179"/>
      <c r="J576" s="180"/>
    </row>
    <row r="577" spans="2:10" x14ac:dyDescent="0.25">
      <c r="B577" s="177"/>
      <c r="E577" s="178"/>
      <c r="F577" s="179"/>
      <c r="J577" s="180"/>
    </row>
    <row r="578" spans="2:10" x14ac:dyDescent="0.25">
      <c r="B578" s="177"/>
      <c r="E578" s="178"/>
      <c r="F578" s="179"/>
      <c r="J578" s="180"/>
    </row>
    <row r="579" spans="2:10" x14ac:dyDescent="0.25">
      <c r="B579" s="177"/>
      <c r="E579" s="178"/>
      <c r="F579" s="179"/>
      <c r="J579" s="180"/>
    </row>
    <row r="580" spans="2:10" x14ac:dyDescent="0.25">
      <c r="B580" s="177"/>
      <c r="E580" s="178"/>
      <c r="F580" s="179"/>
      <c r="J580" s="180"/>
    </row>
    <row r="581" spans="2:10" x14ac:dyDescent="0.25">
      <c r="B581" s="177"/>
      <c r="E581" s="178"/>
      <c r="F581" s="179"/>
      <c r="J581" s="180"/>
    </row>
    <row r="582" spans="2:10" x14ac:dyDescent="0.25">
      <c r="B582" s="177"/>
      <c r="E582" s="178"/>
      <c r="F582" s="179"/>
      <c r="J582" s="180"/>
    </row>
    <row r="583" spans="2:10" x14ac:dyDescent="0.25">
      <c r="B583" s="177"/>
      <c r="E583" s="178"/>
      <c r="F583" s="179"/>
      <c r="J583" s="180"/>
    </row>
    <row r="584" spans="2:10" x14ac:dyDescent="0.25">
      <c r="B584" s="177"/>
      <c r="E584" s="178"/>
      <c r="F584" s="179"/>
      <c r="J584" s="180"/>
    </row>
    <row r="585" spans="2:10" x14ac:dyDescent="0.25">
      <c r="B585" s="177"/>
      <c r="E585" s="178"/>
      <c r="F585" s="179"/>
      <c r="J585" s="180"/>
    </row>
    <row r="586" spans="2:10" x14ac:dyDescent="0.25">
      <c r="B586" s="177"/>
      <c r="E586" s="178"/>
      <c r="F586" s="179"/>
      <c r="J586" s="180"/>
    </row>
    <row r="587" spans="2:10" x14ac:dyDescent="0.25">
      <c r="B587" s="177"/>
      <c r="E587" s="178"/>
      <c r="F587" s="179"/>
      <c r="J587" s="180"/>
    </row>
    <row r="588" spans="2:10" x14ac:dyDescent="0.25">
      <c r="B588" s="177"/>
      <c r="E588" s="178"/>
      <c r="F588" s="179"/>
      <c r="J588" s="180"/>
    </row>
    <row r="589" spans="2:10" x14ac:dyDescent="0.25">
      <c r="B589" s="177"/>
      <c r="E589" s="178"/>
      <c r="F589" s="179"/>
      <c r="J589" s="180"/>
    </row>
    <row r="590" spans="2:10" x14ac:dyDescent="0.25">
      <c r="B590" s="177"/>
      <c r="E590" s="178"/>
      <c r="F590" s="179"/>
      <c r="J590" s="180"/>
    </row>
    <row r="591" spans="2:10" x14ac:dyDescent="0.25">
      <c r="B591" s="177"/>
      <c r="E591" s="178"/>
      <c r="F591" s="179"/>
      <c r="J591" s="180"/>
    </row>
    <row r="592" spans="2:10" x14ac:dyDescent="0.25">
      <c r="B592" s="177"/>
      <c r="E592" s="178"/>
      <c r="F592" s="179"/>
      <c r="J592" s="180"/>
    </row>
    <row r="593" spans="2:10" x14ac:dyDescent="0.25">
      <c r="B593" s="177"/>
      <c r="E593" s="178"/>
      <c r="F593" s="179"/>
      <c r="J593" s="180"/>
    </row>
    <row r="594" spans="2:10" x14ac:dyDescent="0.25">
      <c r="B594" s="177"/>
      <c r="E594" s="178"/>
      <c r="F594" s="179"/>
      <c r="J594" s="180"/>
    </row>
    <row r="595" spans="2:10" x14ac:dyDescent="0.25">
      <c r="B595" s="177"/>
      <c r="E595" s="178"/>
      <c r="F595" s="179"/>
      <c r="J595" s="180"/>
    </row>
    <row r="596" spans="2:10" x14ac:dyDescent="0.25">
      <c r="B596" s="177"/>
      <c r="E596" s="178"/>
      <c r="F596" s="179"/>
      <c r="J596" s="180"/>
    </row>
    <row r="597" spans="2:10" x14ac:dyDescent="0.25">
      <c r="B597" s="177"/>
      <c r="E597" s="178"/>
      <c r="F597" s="179"/>
      <c r="J597" s="180"/>
    </row>
    <row r="598" spans="2:10" x14ac:dyDescent="0.25">
      <c r="B598" s="177"/>
      <c r="E598" s="178"/>
      <c r="F598" s="179"/>
      <c r="J598" s="180"/>
    </row>
    <row r="599" spans="2:10" x14ac:dyDescent="0.25">
      <c r="B599" s="177"/>
      <c r="E599" s="178"/>
      <c r="F599" s="179"/>
      <c r="J599" s="180"/>
    </row>
    <row r="600" spans="2:10" x14ac:dyDescent="0.25">
      <c r="B600" s="177"/>
      <c r="E600" s="178"/>
      <c r="F600" s="179"/>
      <c r="J600" s="180"/>
    </row>
    <row r="601" spans="2:10" x14ac:dyDescent="0.25">
      <c r="B601" s="177"/>
      <c r="E601" s="178"/>
      <c r="F601" s="179"/>
      <c r="J601" s="180"/>
    </row>
    <row r="602" spans="2:10" x14ac:dyDescent="0.25">
      <c r="B602" s="177"/>
      <c r="E602" s="178"/>
      <c r="F602" s="179"/>
      <c r="J602" s="180"/>
    </row>
    <row r="603" spans="2:10" x14ac:dyDescent="0.25">
      <c r="B603" s="177"/>
      <c r="E603" s="178"/>
      <c r="F603" s="179"/>
      <c r="J603" s="180"/>
    </row>
    <row r="604" spans="2:10" x14ac:dyDescent="0.25">
      <c r="B604" s="177"/>
      <c r="E604" s="178"/>
      <c r="F604" s="179"/>
      <c r="J604" s="180"/>
    </row>
    <row r="605" spans="2:10" x14ac:dyDescent="0.25">
      <c r="B605" s="177"/>
      <c r="E605" s="178"/>
      <c r="F605" s="179"/>
      <c r="J605" s="180"/>
    </row>
    <row r="606" spans="2:10" x14ac:dyDescent="0.25">
      <c r="B606" s="177"/>
      <c r="E606" s="178"/>
      <c r="F606" s="179"/>
      <c r="J606" s="180"/>
    </row>
    <row r="607" spans="2:10" x14ac:dyDescent="0.25">
      <c r="B607" s="177"/>
      <c r="E607" s="178"/>
      <c r="F607" s="179"/>
      <c r="J607" s="180"/>
    </row>
    <row r="608" spans="2:10" x14ac:dyDescent="0.25">
      <c r="B608" s="177"/>
      <c r="E608" s="178"/>
      <c r="F608" s="179"/>
      <c r="J608" s="180"/>
    </row>
    <row r="609" spans="2:10" x14ac:dyDescent="0.25">
      <c r="B609" s="177"/>
      <c r="E609" s="178"/>
      <c r="F609" s="179"/>
      <c r="J609" s="180"/>
    </row>
    <row r="610" spans="2:10" x14ac:dyDescent="0.25">
      <c r="B610" s="177"/>
      <c r="E610" s="178"/>
      <c r="F610" s="179"/>
      <c r="J610" s="180"/>
    </row>
    <row r="611" spans="2:10" x14ac:dyDescent="0.25">
      <c r="B611" s="177"/>
      <c r="E611" s="178"/>
      <c r="F611" s="179"/>
      <c r="J611" s="180"/>
    </row>
    <row r="612" spans="2:10" x14ac:dyDescent="0.25">
      <c r="B612" s="177"/>
      <c r="E612" s="178"/>
      <c r="F612" s="179"/>
      <c r="J612" s="180"/>
    </row>
    <row r="613" spans="2:10" x14ac:dyDescent="0.25">
      <c r="B613" s="177"/>
      <c r="E613" s="178"/>
      <c r="F613" s="179"/>
      <c r="J613" s="180"/>
    </row>
    <row r="614" spans="2:10" x14ac:dyDescent="0.25">
      <c r="B614" s="177"/>
      <c r="E614" s="178"/>
      <c r="F614" s="179"/>
      <c r="J614" s="180"/>
    </row>
    <row r="615" spans="2:10" x14ac:dyDescent="0.25">
      <c r="B615" s="177"/>
      <c r="E615" s="178"/>
      <c r="F615" s="179"/>
      <c r="J615" s="180"/>
    </row>
    <row r="616" spans="2:10" x14ac:dyDescent="0.25">
      <c r="B616" s="177"/>
      <c r="E616" s="178"/>
      <c r="F616" s="179"/>
      <c r="J616" s="180"/>
    </row>
    <row r="617" spans="2:10" x14ac:dyDescent="0.25">
      <c r="B617" s="177"/>
      <c r="E617" s="178"/>
      <c r="F617" s="179"/>
      <c r="J617" s="180"/>
    </row>
    <row r="618" spans="2:10" x14ac:dyDescent="0.25">
      <c r="B618" s="177"/>
      <c r="E618" s="178"/>
      <c r="F618" s="179"/>
      <c r="J618" s="180"/>
    </row>
    <row r="619" spans="2:10" x14ac:dyDescent="0.25">
      <c r="B619" s="177"/>
      <c r="E619" s="178"/>
      <c r="F619" s="179"/>
      <c r="J619" s="180"/>
    </row>
    <row r="620" spans="2:10" x14ac:dyDescent="0.25">
      <c r="B620" s="177"/>
      <c r="E620" s="178"/>
      <c r="F620" s="179"/>
      <c r="J620" s="180"/>
    </row>
    <row r="621" spans="2:10" x14ac:dyDescent="0.25">
      <c r="B621" s="177"/>
      <c r="E621" s="178"/>
      <c r="F621" s="179"/>
      <c r="J621" s="180"/>
    </row>
    <row r="622" spans="2:10" x14ac:dyDescent="0.25">
      <c r="B622" s="177"/>
      <c r="E622" s="178"/>
      <c r="F622" s="179"/>
      <c r="J622" s="180"/>
    </row>
    <row r="623" spans="2:10" x14ac:dyDescent="0.25">
      <c r="B623" s="177"/>
      <c r="E623" s="178"/>
      <c r="F623" s="179"/>
      <c r="J623" s="180"/>
    </row>
    <row r="624" spans="2:10" x14ac:dyDescent="0.25">
      <c r="B624" s="177"/>
      <c r="E624" s="178"/>
      <c r="F624" s="179"/>
      <c r="J624" s="180"/>
    </row>
    <row r="625" spans="2:10" x14ac:dyDescent="0.25">
      <c r="B625" s="177"/>
      <c r="E625" s="178"/>
      <c r="F625" s="179"/>
      <c r="J625" s="180"/>
    </row>
    <row r="626" spans="2:10" x14ac:dyDescent="0.25">
      <c r="B626" s="177"/>
      <c r="E626" s="178"/>
      <c r="F626" s="179"/>
      <c r="J626" s="180"/>
    </row>
    <row r="627" spans="2:10" x14ac:dyDescent="0.25">
      <c r="B627" s="177"/>
      <c r="E627" s="178"/>
      <c r="F627" s="179"/>
      <c r="J627" s="180"/>
    </row>
    <row r="628" spans="2:10" x14ac:dyDescent="0.25">
      <c r="B628" s="177"/>
      <c r="E628" s="178"/>
      <c r="F628" s="179"/>
      <c r="J628" s="180"/>
    </row>
    <row r="629" spans="2:10" x14ac:dyDescent="0.25">
      <c r="B629" s="177"/>
      <c r="E629" s="178"/>
      <c r="F629" s="179"/>
      <c r="J629" s="180"/>
    </row>
    <row r="630" spans="2:10" x14ac:dyDescent="0.25">
      <c r="B630" s="177"/>
      <c r="E630" s="178"/>
      <c r="F630" s="179"/>
      <c r="J630" s="180"/>
    </row>
    <row r="631" spans="2:10" x14ac:dyDescent="0.25">
      <c r="B631" s="177"/>
      <c r="E631" s="178"/>
      <c r="F631" s="179"/>
      <c r="J631" s="180"/>
    </row>
    <row r="632" spans="2:10" x14ac:dyDescent="0.25">
      <c r="B632" s="177"/>
      <c r="E632" s="178"/>
      <c r="F632" s="179"/>
      <c r="J632" s="180"/>
    </row>
    <row r="633" spans="2:10" x14ac:dyDescent="0.25">
      <c r="B633" s="177"/>
      <c r="E633" s="178"/>
      <c r="F633" s="179"/>
      <c r="J633" s="180"/>
    </row>
    <row r="634" spans="2:10" x14ac:dyDescent="0.25">
      <c r="B634" s="177"/>
      <c r="E634" s="178"/>
      <c r="F634" s="179"/>
      <c r="J634" s="180"/>
    </row>
    <row r="635" spans="2:10" x14ac:dyDescent="0.25">
      <c r="B635" s="177"/>
      <c r="E635" s="178"/>
      <c r="F635" s="179"/>
      <c r="J635" s="180"/>
    </row>
    <row r="636" spans="2:10" x14ac:dyDescent="0.25">
      <c r="B636" s="177"/>
      <c r="E636" s="178"/>
      <c r="F636" s="179"/>
      <c r="J636" s="180"/>
    </row>
    <row r="637" spans="2:10" x14ac:dyDescent="0.25">
      <c r="B637" s="177"/>
      <c r="E637" s="178"/>
      <c r="F637" s="179"/>
      <c r="J637" s="180"/>
    </row>
    <row r="638" spans="2:10" x14ac:dyDescent="0.25">
      <c r="B638" s="177"/>
      <c r="E638" s="178"/>
      <c r="F638" s="179"/>
      <c r="J638" s="180"/>
    </row>
    <row r="639" spans="2:10" x14ac:dyDescent="0.25">
      <c r="B639" s="177"/>
      <c r="E639" s="178"/>
      <c r="F639" s="179"/>
      <c r="J639" s="180"/>
    </row>
    <row r="640" spans="2:10" x14ac:dyDescent="0.25">
      <c r="B640" s="177"/>
      <c r="E640" s="178"/>
      <c r="F640" s="179"/>
      <c r="J640" s="180"/>
    </row>
    <row r="641" spans="2:10" x14ac:dyDescent="0.25">
      <c r="B641" s="177"/>
      <c r="E641" s="178"/>
      <c r="F641" s="179"/>
      <c r="J641" s="180"/>
    </row>
    <row r="642" spans="2:10" x14ac:dyDescent="0.25">
      <c r="B642" s="177"/>
      <c r="E642" s="178"/>
      <c r="F642" s="179"/>
      <c r="J642" s="180"/>
    </row>
    <row r="643" spans="2:10" x14ac:dyDescent="0.25">
      <c r="B643" s="177"/>
      <c r="E643" s="178"/>
      <c r="F643" s="179"/>
      <c r="J643" s="180"/>
    </row>
    <row r="644" spans="2:10" x14ac:dyDescent="0.25">
      <c r="B644" s="177"/>
      <c r="E644" s="178"/>
      <c r="F644" s="179"/>
      <c r="J644" s="180"/>
    </row>
    <row r="645" spans="2:10" x14ac:dyDescent="0.25">
      <c r="B645" s="177"/>
      <c r="E645" s="178"/>
      <c r="F645" s="179"/>
      <c r="J645" s="180"/>
    </row>
    <row r="646" spans="2:10" x14ac:dyDescent="0.25">
      <c r="B646" s="177"/>
      <c r="E646" s="178"/>
      <c r="F646" s="179"/>
      <c r="J646" s="180"/>
    </row>
    <row r="647" spans="2:10" x14ac:dyDescent="0.25">
      <c r="B647" s="177"/>
      <c r="E647" s="178"/>
      <c r="F647" s="179"/>
      <c r="J647" s="180"/>
    </row>
    <row r="648" spans="2:10" x14ac:dyDescent="0.25">
      <c r="B648" s="177"/>
      <c r="E648" s="178"/>
      <c r="F648" s="179"/>
      <c r="J648" s="180"/>
    </row>
    <row r="649" spans="2:10" x14ac:dyDescent="0.25">
      <c r="B649" s="177"/>
      <c r="E649" s="178"/>
      <c r="F649" s="179"/>
      <c r="J649" s="180"/>
    </row>
    <row r="650" spans="2:10" x14ac:dyDescent="0.25">
      <c r="B650" s="177"/>
      <c r="E650" s="178"/>
      <c r="F650" s="179"/>
      <c r="J650" s="180"/>
    </row>
    <row r="651" spans="2:10" x14ac:dyDescent="0.25">
      <c r="B651" s="177"/>
      <c r="E651" s="178"/>
      <c r="F651" s="179"/>
      <c r="J651" s="180"/>
    </row>
    <row r="652" spans="2:10" x14ac:dyDescent="0.25">
      <c r="B652" s="177"/>
      <c r="E652" s="178"/>
      <c r="F652" s="179"/>
      <c r="J652" s="180"/>
    </row>
    <row r="653" spans="2:10" x14ac:dyDescent="0.25">
      <c r="B653" s="177"/>
      <c r="E653" s="178"/>
      <c r="F653" s="179"/>
      <c r="J653" s="180"/>
    </row>
    <row r="654" spans="2:10" x14ac:dyDescent="0.25">
      <c r="B654" s="177"/>
      <c r="E654" s="178"/>
      <c r="F654" s="179"/>
      <c r="J654" s="180"/>
    </row>
    <row r="655" spans="2:10" x14ac:dyDescent="0.25">
      <c r="B655" s="177"/>
      <c r="E655" s="178"/>
      <c r="F655" s="179"/>
      <c r="J655" s="180"/>
    </row>
    <row r="656" spans="2:10" x14ac:dyDescent="0.25">
      <c r="B656" s="177"/>
      <c r="E656" s="178"/>
      <c r="F656" s="179"/>
      <c r="J656" s="180"/>
    </row>
    <row r="657" spans="2:10" x14ac:dyDescent="0.25">
      <c r="B657" s="177"/>
      <c r="E657" s="178"/>
      <c r="F657" s="179"/>
      <c r="J657" s="180"/>
    </row>
    <row r="658" spans="2:10" x14ac:dyDescent="0.25">
      <c r="B658" s="177"/>
      <c r="E658" s="178"/>
      <c r="F658" s="179"/>
      <c r="J658" s="180"/>
    </row>
    <row r="659" spans="2:10" x14ac:dyDescent="0.25">
      <c r="B659" s="177"/>
      <c r="E659" s="178"/>
      <c r="F659" s="179"/>
      <c r="J659" s="180"/>
    </row>
    <row r="660" spans="2:10" x14ac:dyDescent="0.25">
      <c r="B660" s="177"/>
      <c r="E660" s="178"/>
      <c r="F660" s="179"/>
      <c r="J660" s="180"/>
    </row>
    <row r="661" spans="2:10" x14ac:dyDescent="0.25">
      <c r="B661" s="177"/>
      <c r="E661" s="178"/>
      <c r="F661" s="179"/>
      <c r="J661" s="180"/>
    </row>
    <row r="662" spans="2:10" x14ac:dyDescent="0.25">
      <c r="B662" s="177"/>
      <c r="E662" s="178"/>
      <c r="F662" s="179"/>
      <c r="J662" s="180"/>
    </row>
    <row r="663" spans="2:10" x14ac:dyDescent="0.25">
      <c r="B663" s="177"/>
      <c r="E663" s="178"/>
      <c r="F663" s="179"/>
      <c r="J663" s="180"/>
    </row>
    <row r="664" spans="2:10" x14ac:dyDescent="0.25">
      <c r="B664" s="177"/>
      <c r="E664" s="178"/>
      <c r="F664" s="179"/>
      <c r="J664" s="180"/>
    </row>
    <row r="665" spans="2:10" x14ac:dyDescent="0.25">
      <c r="B665" s="177"/>
      <c r="E665" s="178"/>
      <c r="F665" s="179"/>
      <c r="J665" s="180"/>
    </row>
    <row r="666" spans="2:10" x14ac:dyDescent="0.25">
      <c r="B666" s="177"/>
      <c r="E666" s="178"/>
      <c r="F666" s="179"/>
      <c r="J666" s="180"/>
    </row>
    <row r="667" spans="2:10" x14ac:dyDescent="0.25">
      <c r="B667" s="177"/>
      <c r="E667" s="178"/>
      <c r="F667" s="179"/>
      <c r="J667" s="180"/>
    </row>
    <row r="668" spans="2:10" x14ac:dyDescent="0.25">
      <c r="B668" s="177"/>
      <c r="E668" s="178"/>
      <c r="F668" s="179"/>
      <c r="J668" s="180"/>
    </row>
    <row r="669" spans="2:10" x14ac:dyDescent="0.25">
      <c r="B669" s="177"/>
      <c r="E669" s="178"/>
      <c r="F669" s="179"/>
      <c r="J669" s="180"/>
    </row>
    <row r="670" spans="2:10" x14ac:dyDescent="0.25">
      <c r="B670" s="177"/>
      <c r="E670" s="178"/>
      <c r="F670" s="179"/>
      <c r="J670" s="180"/>
    </row>
    <row r="671" spans="2:10" x14ac:dyDescent="0.25">
      <c r="B671" s="177"/>
      <c r="E671" s="178"/>
      <c r="F671" s="179"/>
      <c r="J671" s="180"/>
    </row>
    <row r="672" spans="2:10" x14ac:dyDescent="0.25">
      <c r="B672" s="177"/>
      <c r="E672" s="178"/>
      <c r="F672" s="179"/>
      <c r="J672" s="180"/>
    </row>
    <row r="673" spans="2:10" x14ac:dyDescent="0.25">
      <c r="B673" s="177"/>
      <c r="E673" s="178"/>
      <c r="F673" s="179"/>
      <c r="J673" s="180"/>
    </row>
    <row r="674" spans="2:10" x14ac:dyDescent="0.25">
      <c r="B674" s="177"/>
      <c r="E674" s="178"/>
      <c r="F674" s="179"/>
      <c r="J674" s="180"/>
    </row>
    <row r="675" spans="2:10" x14ac:dyDescent="0.25">
      <c r="B675" s="177"/>
      <c r="E675" s="178"/>
      <c r="F675" s="179"/>
      <c r="J675" s="180"/>
    </row>
    <row r="676" spans="2:10" x14ac:dyDescent="0.25">
      <c r="B676" s="177"/>
      <c r="E676" s="178"/>
      <c r="F676" s="179"/>
      <c r="J676" s="180"/>
    </row>
    <row r="677" spans="2:10" x14ac:dyDescent="0.25">
      <c r="B677" s="177"/>
      <c r="E677" s="178"/>
      <c r="F677" s="179"/>
      <c r="J677" s="180"/>
    </row>
    <row r="678" spans="2:10" x14ac:dyDescent="0.25">
      <c r="B678" s="177"/>
      <c r="E678" s="178"/>
      <c r="F678" s="179"/>
      <c r="J678" s="180"/>
    </row>
    <row r="679" spans="2:10" x14ac:dyDescent="0.25">
      <c r="B679" s="177"/>
      <c r="E679" s="178"/>
      <c r="F679" s="179"/>
      <c r="J679" s="180"/>
    </row>
    <row r="680" spans="2:10" x14ac:dyDescent="0.25">
      <c r="B680" s="177"/>
      <c r="E680" s="178"/>
      <c r="F680" s="179"/>
      <c r="J680" s="180"/>
    </row>
    <row r="681" spans="2:10" x14ac:dyDescent="0.25">
      <c r="B681" s="177"/>
      <c r="E681" s="178"/>
      <c r="F681" s="179"/>
      <c r="J681" s="180"/>
    </row>
    <row r="682" spans="2:10" x14ac:dyDescent="0.25">
      <c r="B682" s="177"/>
      <c r="E682" s="178"/>
      <c r="F682" s="179"/>
      <c r="J682" s="180"/>
    </row>
    <row r="683" spans="2:10" x14ac:dyDescent="0.25">
      <c r="B683" s="177"/>
      <c r="E683" s="178"/>
      <c r="F683" s="179"/>
      <c r="J683" s="180"/>
    </row>
    <row r="684" spans="2:10" x14ac:dyDescent="0.25">
      <c r="B684" s="177"/>
      <c r="E684" s="178"/>
      <c r="F684" s="179"/>
      <c r="J684" s="180"/>
    </row>
    <row r="685" spans="2:10" x14ac:dyDescent="0.25">
      <c r="B685" s="177"/>
      <c r="E685" s="178"/>
      <c r="F685" s="179"/>
      <c r="J685" s="180"/>
    </row>
    <row r="686" spans="2:10" x14ac:dyDescent="0.25">
      <c r="B686" s="177"/>
      <c r="E686" s="178"/>
      <c r="F686" s="179"/>
      <c r="J686" s="180"/>
    </row>
    <row r="687" spans="2:10" x14ac:dyDescent="0.25">
      <c r="B687" s="177"/>
      <c r="E687" s="178"/>
      <c r="F687" s="179"/>
      <c r="J687" s="180"/>
    </row>
    <row r="688" spans="2:10" x14ac:dyDescent="0.25">
      <c r="B688" s="177"/>
      <c r="E688" s="178"/>
      <c r="F688" s="179"/>
      <c r="J688" s="180"/>
    </row>
    <row r="689" spans="2:10" x14ac:dyDescent="0.25">
      <c r="B689" s="177"/>
      <c r="E689" s="178"/>
      <c r="F689" s="179"/>
      <c r="J689" s="180"/>
    </row>
    <row r="690" spans="2:10" x14ac:dyDescent="0.25">
      <c r="B690" s="177"/>
      <c r="E690" s="178"/>
      <c r="F690" s="179"/>
      <c r="J690" s="180"/>
    </row>
    <row r="691" spans="2:10" x14ac:dyDescent="0.25">
      <c r="B691" s="177"/>
      <c r="E691" s="178"/>
      <c r="F691" s="179"/>
      <c r="J691" s="180"/>
    </row>
    <row r="692" spans="2:10" x14ac:dyDescent="0.25">
      <c r="B692" s="177"/>
      <c r="E692" s="178"/>
      <c r="F692" s="179"/>
      <c r="J692" s="180"/>
    </row>
    <row r="693" spans="2:10" x14ac:dyDescent="0.25">
      <c r="B693" s="177"/>
      <c r="E693" s="178"/>
      <c r="F693" s="179"/>
      <c r="J693" s="180"/>
    </row>
    <row r="694" spans="2:10" x14ac:dyDescent="0.25">
      <c r="B694" s="177"/>
      <c r="E694" s="178"/>
      <c r="F694" s="179"/>
      <c r="J694" s="180"/>
    </row>
    <row r="695" spans="2:10" x14ac:dyDescent="0.25">
      <c r="B695" s="177"/>
      <c r="E695" s="178"/>
      <c r="F695" s="179"/>
      <c r="J695" s="180"/>
    </row>
    <row r="696" spans="2:10" x14ac:dyDescent="0.25">
      <c r="B696" s="177"/>
      <c r="E696" s="178"/>
      <c r="F696" s="179"/>
      <c r="J696" s="180"/>
    </row>
    <row r="697" spans="2:10" x14ac:dyDescent="0.25">
      <c r="B697" s="177"/>
      <c r="E697" s="178"/>
      <c r="F697" s="179"/>
      <c r="J697" s="180"/>
    </row>
    <row r="698" spans="2:10" x14ac:dyDescent="0.25">
      <c r="B698" s="177"/>
      <c r="E698" s="178"/>
      <c r="F698" s="179"/>
      <c r="J698" s="180"/>
    </row>
    <row r="699" spans="2:10" x14ac:dyDescent="0.25">
      <c r="B699" s="177"/>
      <c r="E699" s="178"/>
      <c r="F699" s="179"/>
      <c r="J699" s="180"/>
    </row>
    <row r="700" spans="2:10" x14ac:dyDescent="0.25">
      <c r="B700" s="177"/>
      <c r="E700" s="178"/>
      <c r="F700" s="179"/>
      <c r="J700" s="180"/>
    </row>
    <row r="701" spans="2:10" x14ac:dyDescent="0.25">
      <c r="B701" s="177"/>
      <c r="E701" s="178"/>
      <c r="F701" s="179"/>
      <c r="J701" s="180"/>
    </row>
    <row r="702" spans="2:10" x14ac:dyDescent="0.25">
      <c r="B702" s="177"/>
      <c r="E702" s="178"/>
      <c r="F702" s="179"/>
      <c r="J702" s="180"/>
    </row>
    <row r="703" spans="2:10" x14ac:dyDescent="0.25">
      <c r="B703" s="177"/>
      <c r="E703" s="178"/>
      <c r="F703" s="179"/>
      <c r="J703" s="180"/>
    </row>
    <row r="704" spans="2:10" x14ac:dyDescent="0.25">
      <c r="B704" s="177"/>
      <c r="E704" s="178"/>
      <c r="F704" s="179"/>
      <c r="J704" s="180"/>
    </row>
    <row r="705" spans="2:10" x14ac:dyDescent="0.25">
      <c r="B705" s="177"/>
      <c r="E705" s="178"/>
      <c r="F705" s="179"/>
      <c r="J705" s="180"/>
    </row>
    <row r="706" spans="2:10" x14ac:dyDescent="0.25">
      <c r="B706" s="177"/>
      <c r="E706" s="178"/>
      <c r="F706" s="179"/>
      <c r="J706" s="180"/>
    </row>
    <row r="707" spans="2:10" x14ac:dyDescent="0.25">
      <c r="B707" s="177"/>
      <c r="E707" s="178"/>
      <c r="F707" s="179"/>
      <c r="J707" s="180"/>
    </row>
    <row r="708" spans="2:10" x14ac:dyDescent="0.25">
      <c r="B708" s="177"/>
      <c r="E708" s="178"/>
      <c r="F708" s="179"/>
      <c r="J708" s="180"/>
    </row>
    <row r="709" spans="2:10" x14ac:dyDescent="0.25">
      <c r="B709" s="177"/>
      <c r="E709" s="178"/>
      <c r="F709" s="179"/>
      <c r="J709" s="180"/>
    </row>
    <row r="710" spans="2:10" x14ac:dyDescent="0.25">
      <c r="B710" s="177"/>
      <c r="E710" s="178"/>
      <c r="F710" s="179"/>
      <c r="J710" s="180"/>
    </row>
    <row r="711" spans="2:10" x14ac:dyDescent="0.25">
      <c r="B711" s="177"/>
      <c r="E711" s="178"/>
      <c r="F711" s="179"/>
      <c r="J711" s="180"/>
    </row>
    <row r="712" spans="2:10" x14ac:dyDescent="0.25">
      <c r="B712" s="177"/>
      <c r="E712" s="178"/>
      <c r="F712" s="179"/>
      <c r="J712" s="180"/>
    </row>
    <row r="713" spans="2:10" x14ac:dyDescent="0.25">
      <c r="B713" s="177"/>
      <c r="E713" s="178"/>
      <c r="F713" s="179"/>
      <c r="J713" s="180"/>
    </row>
    <row r="714" spans="2:10" x14ac:dyDescent="0.25">
      <c r="B714" s="177"/>
      <c r="E714" s="178"/>
      <c r="F714" s="179"/>
      <c r="J714" s="180"/>
    </row>
    <row r="715" spans="2:10" x14ac:dyDescent="0.25">
      <c r="B715" s="177"/>
      <c r="E715" s="178"/>
      <c r="F715" s="179"/>
      <c r="J715" s="180"/>
    </row>
    <row r="716" spans="2:10" x14ac:dyDescent="0.25">
      <c r="B716" s="177"/>
      <c r="E716" s="178"/>
      <c r="F716" s="179"/>
      <c r="J716" s="180"/>
    </row>
    <row r="717" spans="2:10" x14ac:dyDescent="0.25">
      <c r="B717" s="177"/>
      <c r="E717" s="178"/>
      <c r="F717" s="179"/>
      <c r="J717" s="180"/>
    </row>
    <row r="718" spans="2:10" x14ac:dyDescent="0.25">
      <c r="B718" s="177"/>
      <c r="E718" s="178"/>
      <c r="F718" s="179"/>
      <c r="J718" s="180"/>
    </row>
    <row r="719" spans="2:10" x14ac:dyDescent="0.25">
      <c r="B719" s="177"/>
      <c r="E719" s="178"/>
      <c r="F719" s="179"/>
      <c r="J719" s="180"/>
    </row>
    <row r="720" spans="2:10" x14ac:dyDescent="0.25">
      <c r="B720" s="177"/>
      <c r="E720" s="178"/>
      <c r="F720" s="179"/>
      <c r="J720" s="180"/>
    </row>
    <row r="721" spans="2:10" x14ac:dyDescent="0.25">
      <c r="B721" s="177"/>
      <c r="E721" s="178"/>
      <c r="F721" s="179"/>
      <c r="J721" s="180"/>
    </row>
    <row r="722" spans="2:10" x14ac:dyDescent="0.25">
      <c r="B722" s="177"/>
      <c r="E722" s="178"/>
      <c r="F722" s="179"/>
      <c r="J722" s="180"/>
    </row>
    <row r="723" spans="2:10" x14ac:dyDescent="0.25">
      <c r="B723" s="177"/>
      <c r="E723" s="178"/>
      <c r="F723" s="179"/>
      <c r="J723" s="180"/>
    </row>
    <row r="724" spans="2:10" x14ac:dyDescent="0.25">
      <c r="B724" s="177"/>
      <c r="E724" s="178"/>
      <c r="F724" s="179"/>
      <c r="J724" s="180"/>
    </row>
    <row r="725" spans="2:10" x14ac:dyDescent="0.25">
      <c r="B725" s="177"/>
      <c r="E725" s="178"/>
      <c r="F725" s="179"/>
      <c r="J725" s="180"/>
    </row>
    <row r="726" spans="2:10" x14ac:dyDescent="0.25">
      <c r="B726" s="177"/>
      <c r="E726" s="178"/>
      <c r="F726" s="179"/>
      <c r="J726" s="180"/>
    </row>
    <row r="727" spans="2:10" x14ac:dyDescent="0.25">
      <c r="B727" s="177"/>
      <c r="E727" s="178"/>
      <c r="F727" s="179"/>
      <c r="J727" s="180"/>
    </row>
    <row r="728" spans="2:10" x14ac:dyDescent="0.25">
      <c r="B728" s="177"/>
      <c r="E728" s="178"/>
      <c r="F728" s="179"/>
      <c r="J728" s="180"/>
    </row>
    <row r="729" spans="2:10" x14ac:dyDescent="0.25">
      <c r="B729" s="177"/>
      <c r="E729" s="178"/>
      <c r="F729" s="179"/>
      <c r="J729" s="180"/>
    </row>
    <row r="730" spans="2:10" x14ac:dyDescent="0.25">
      <c r="B730" s="177"/>
      <c r="E730" s="178"/>
      <c r="F730" s="179"/>
      <c r="J730" s="180"/>
    </row>
    <row r="731" spans="2:10" x14ac:dyDescent="0.25">
      <c r="B731" s="177"/>
      <c r="E731" s="178"/>
      <c r="F731" s="179"/>
      <c r="J731" s="180"/>
    </row>
    <row r="732" spans="2:10" x14ac:dyDescent="0.25">
      <c r="B732" s="177"/>
      <c r="E732" s="178"/>
      <c r="F732" s="179"/>
      <c r="J732" s="180"/>
    </row>
    <row r="733" spans="2:10" x14ac:dyDescent="0.25">
      <c r="B733" s="177"/>
      <c r="E733" s="178"/>
      <c r="F733" s="179"/>
      <c r="J733" s="180"/>
    </row>
    <row r="734" spans="2:10" x14ac:dyDescent="0.25">
      <c r="B734" s="177"/>
      <c r="E734" s="178"/>
      <c r="F734" s="179"/>
      <c r="J734" s="180"/>
    </row>
    <row r="735" spans="2:10" x14ac:dyDescent="0.25">
      <c r="B735" s="177"/>
      <c r="E735" s="178"/>
      <c r="F735" s="179"/>
      <c r="J735" s="180"/>
    </row>
    <row r="736" spans="2:10" x14ac:dyDescent="0.25">
      <c r="B736" s="177"/>
      <c r="E736" s="178"/>
      <c r="F736" s="179"/>
      <c r="J736" s="180"/>
    </row>
    <row r="737" spans="2:10" x14ac:dyDescent="0.25">
      <c r="B737" s="177"/>
      <c r="E737" s="178"/>
      <c r="F737" s="179"/>
      <c r="J737" s="180"/>
    </row>
    <row r="738" spans="2:10" x14ac:dyDescent="0.25">
      <c r="B738" s="177"/>
      <c r="E738" s="178"/>
      <c r="F738" s="179"/>
      <c r="J738" s="180"/>
    </row>
    <row r="739" spans="2:10" x14ac:dyDescent="0.25">
      <c r="B739" s="177"/>
      <c r="E739" s="178"/>
      <c r="F739" s="179"/>
      <c r="J739" s="180"/>
    </row>
    <row r="740" spans="2:10" x14ac:dyDescent="0.25">
      <c r="B740" s="177"/>
      <c r="E740" s="178"/>
      <c r="F740" s="179"/>
      <c r="J740" s="180"/>
    </row>
    <row r="741" spans="2:10" x14ac:dyDescent="0.25">
      <c r="B741" s="177"/>
      <c r="E741" s="178"/>
      <c r="F741" s="179"/>
      <c r="J741" s="180"/>
    </row>
    <row r="742" spans="2:10" x14ac:dyDescent="0.25">
      <c r="B742" s="177"/>
      <c r="E742" s="178"/>
      <c r="F742" s="179"/>
      <c r="J742" s="180"/>
    </row>
    <row r="743" spans="2:10" x14ac:dyDescent="0.25">
      <c r="B743" s="177"/>
      <c r="E743" s="178"/>
      <c r="F743" s="179"/>
      <c r="J743" s="180"/>
    </row>
    <row r="744" spans="2:10" x14ac:dyDescent="0.25">
      <c r="B744" s="177"/>
      <c r="E744" s="178"/>
      <c r="F744" s="179"/>
      <c r="J744" s="180"/>
    </row>
    <row r="745" spans="2:10" x14ac:dyDescent="0.25">
      <c r="B745" s="177"/>
      <c r="E745" s="178"/>
      <c r="F745" s="179"/>
      <c r="J745" s="180"/>
    </row>
    <row r="746" spans="2:10" x14ac:dyDescent="0.25">
      <c r="B746" s="177"/>
      <c r="E746" s="178"/>
      <c r="F746" s="179"/>
      <c r="J746" s="180"/>
    </row>
    <row r="747" spans="2:10" x14ac:dyDescent="0.25">
      <c r="B747" s="177"/>
      <c r="E747" s="178"/>
      <c r="F747" s="179"/>
      <c r="J747" s="180"/>
    </row>
    <row r="748" spans="2:10" x14ac:dyDescent="0.25">
      <c r="B748" s="177"/>
      <c r="E748" s="178"/>
      <c r="F748" s="179"/>
      <c r="J748" s="180"/>
    </row>
    <row r="749" spans="2:10" x14ac:dyDescent="0.25">
      <c r="B749" s="177"/>
      <c r="E749" s="178"/>
      <c r="F749" s="179"/>
      <c r="J749" s="180"/>
    </row>
    <row r="750" spans="2:10" x14ac:dyDescent="0.25">
      <c r="B750" s="177"/>
      <c r="E750" s="178"/>
      <c r="F750" s="179"/>
      <c r="J750" s="180"/>
    </row>
    <row r="751" spans="2:10" x14ac:dyDescent="0.25">
      <c r="B751" s="177"/>
      <c r="E751" s="178"/>
      <c r="F751" s="179"/>
      <c r="J751" s="180"/>
    </row>
    <row r="752" spans="2:10" x14ac:dyDescent="0.25">
      <c r="B752" s="177"/>
      <c r="E752" s="178"/>
      <c r="F752" s="179"/>
      <c r="J752" s="180"/>
    </row>
    <row r="753" spans="2:10" x14ac:dyDescent="0.25">
      <c r="B753" s="177"/>
      <c r="E753" s="178"/>
      <c r="F753" s="179"/>
      <c r="J753" s="180"/>
    </row>
    <row r="754" spans="2:10" x14ac:dyDescent="0.25">
      <c r="B754" s="177"/>
      <c r="E754" s="178"/>
      <c r="F754" s="179"/>
      <c r="J754" s="180"/>
    </row>
    <row r="755" spans="2:10" x14ac:dyDescent="0.25">
      <c r="B755" s="177"/>
      <c r="E755" s="178"/>
      <c r="F755" s="179"/>
      <c r="J755" s="180"/>
    </row>
    <row r="756" spans="2:10" x14ac:dyDescent="0.25">
      <c r="B756" s="177"/>
      <c r="E756" s="178"/>
      <c r="F756" s="179"/>
      <c r="J756" s="180"/>
    </row>
    <row r="757" spans="2:10" x14ac:dyDescent="0.25">
      <c r="B757" s="177"/>
      <c r="E757" s="178"/>
      <c r="F757" s="179"/>
      <c r="J757" s="180"/>
    </row>
    <row r="758" spans="2:10" x14ac:dyDescent="0.25">
      <c r="B758" s="177"/>
      <c r="E758" s="178"/>
      <c r="F758" s="179"/>
      <c r="J758" s="180"/>
    </row>
    <row r="759" spans="2:10" x14ac:dyDescent="0.25">
      <c r="B759" s="177"/>
      <c r="E759" s="178"/>
      <c r="F759" s="179"/>
      <c r="J759" s="180"/>
    </row>
    <row r="760" spans="2:10" x14ac:dyDescent="0.25">
      <c r="B760" s="177"/>
      <c r="E760" s="178"/>
      <c r="F760" s="179"/>
      <c r="J760" s="180"/>
    </row>
    <row r="761" spans="2:10" x14ac:dyDescent="0.25">
      <c r="B761" s="177"/>
      <c r="E761" s="178"/>
      <c r="F761" s="179"/>
      <c r="J761" s="180"/>
    </row>
    <row r="762" spans="2:10" x14ac:dyDescent="0.25">
      <c r="B762" s="177"/>
      <c r="E762" s="178"/>
      <c r="F762" s="179"/>
      <c r="J762" s="180"/>
    </row>
    <row r="763" spans="2:10" x14ac:dyDescent="0.25">
      <c r="B763" s="177"/>
      <c r="E763" s="178"/>
      <c r="F763" s="179"/>
      <c r="J763" s="180"/>
    </row>
    <row r="764" spans="2:10" x14ac:dyDescent="0.25">
      <c r="B764" s="177"/>
      <c r="E764" s="178"/>
      <c r="F764" s="179"/>
      <c r="J764" s="180"/>
    </row>
    <row r="765" spans="2:10" x14ac:dyDescent="0.25">
      <c r="B765" s="177"/>
      <c r="E765" s="178"/>
      <c r="F765" s="179"/>
      <c r="J765" s="180"/>
    </row>
    <row r="766" spans="2:10" x14ac:dyDescent="0.25">
      <c r="B766" s="177"/>
      <c r="E766" s="178"/>
      <c r="F766" s="179"/>
      <c r="J766" s="180"/>
    </row>
    <row r="767" spans="2:10" x14ac:dyDescent="0.25">
      <c r="B767" s="177"/>
      <c r="E767" s="178"/>
      <c r="F767" s="179"/>
      <c r="J767" s="180"/>
    </row>
    <row r="768" spans="2:10" x14ac:dyDescent="0.25">
      <c r="B768" s="177"/>
      <c r="E768" s="178"/>
      <c r="F768" s="179"/>
      <c r="J768" s="180"/>
    </row>
    <row r="769" spans="2:10" x14ac:dyDescent="0.25">
      <c r="B769" s="177"/>
      <c r="E769" s="178"/>
      <c r="F769" s="179"/>
      <c r="J769" s="180"/>
    </row>
    <row r="770" spans="2:10" x14ac:dyDescent="0.25">
      <c r="B770" s="177"/>
      <c r="E770" s="178"/>
      <c r="F770" s="179"/>
      <c r="J770" s="180"/>
    </row>
    <row r="771" spans="2:10" x14ac:dyDescent="0.25">
      <c r="B771" s="177"/>
      <c r="E771" s="178"/>
      <c r="F771" s="179"/>
      <c r="J771" s="180"/>
    </row>
    <row r="772" spans="2:10" x14ac:dyDescent="0.25">
      <c r="B772" s="177"/>
      <c r="E772" s="178"/>
      <c r="F772" s="179"/>
      <c r="J772" s="180"/>
    </row>
    <row r="773" spans="2:10" x14ac:dyDescent="0.25">
      <c r="B773" s="177"/>
      <c r="E773" s="178"/>
      <c r="F773" s="179"/>
      <c r="J773" s="180"/>
    </row>
    <row r="774" spans="2:10" x14ac:dyDescent="0.25">
      <c r="B774" s="177"/>
      <c r="E774" s="178"/>
      <c r="F774" s="179"/>
      <c r="J774" s="180"/>
    </row>
    <row r="775" spans="2:10" x14ac:dyDescent="0.25">
      <c r="B775" s="177"/>
      <c r="E775" s="178"/>
      <c r="F775" s="179"/>
      <c r="J775" s="180"/>
    </row>
    <row r="776" spans="2:10" x14ac:dyDescent="0.25">
      <c r="B776" s="177"/>
      <c r="E776" s="178"/>
      <c r="F776" s="179"/>
      <c r="J776" s="180"/>
    </row>
    <row r="777" spans="2:10" x14ac:dyDescent="0.25">
      <c r="B777" s="177"/>
      <c r="E777" s="178"/>
      <c r="F777" s="179"/>
      <c r="J777" s="180"/>
    </row>
    <row r="778" spans="2:10" x14ac:dyDescent="0.25">
      <c r="B778" s="177"/>
      <c r="E778" s="178"/>
      <c r="F778" s="179"/>
      <c r="J778" s="180"/>
    </row>
    <row r="779" spans="2:10" x14ac:dyDescent="0.25">
      <c r="B779" s="177"/>
      <c r="E779" s="178"/>
      <c r="F779" s="179"/>
      <c r="J779" s="180"/>
    </row>
    <row r="780" spans="2:10" x14ac:dyDescent="0.25">
      <c r="B780" s="177"/>
      <c r="E780" s="178"/>
      <c r="F780" s="179"/>
      <c r="J780" s="180"/>
    </row>
    <row r="781" spans="2:10" x14ac:dyDescent="0.25">
      <c r="B781" s="177"/>
      <c r="E781" s="178"/>
      <c r="F781" s="179"/>
      <c r="J781" s="180"/>
    </row>
    <row r="782" spans="2:10" x14ac:dyDescent="0.25">
      <c r="B782" s="177"/>
      <c r="E782" s="178"/>
      <c r="F782" s="179"/>
      <c r="J782" s="180"/>
    </row>
    <row r="783" spans="2:10" x14ac:dyDescent="0.25">
      <c r="B783" s="177"/>
      <c r="E783" s="178"/>
      <c r="F783" s="179"/>
      <c r="J783" s="180"/>
    </row>
    <row r="784" spans="2:10" x14ac:dyDescent="0.25">
      <c r="B784" s="177"/>
      <c r="E784" s="178"/>
      <c r="F784" s="179"/>
      <c r="J784" s="180"/>
    </row>
    <row r="785" spans="2:10" x14ac:dyDescent="0.25">
      <c r="B785" s="177"/>
      <c r="E785" s="178"/>
      <c r="F785" s="179"/>
      <c r="J785" s="180"/>
    </row>
    <row r="786" spans="2:10" x14ac:dyDescent="0.25">
      <c r="B786" s="177"/>
      <c r="E786" s="178"/>
      <c r="F786" s="179"/>
      <c r="J786" s="180"/>
    </row>
    <row r="787" spans="2:10" x14ac:dyDescent="0.25">
      <c r="B787" s="177"/>
      <c r="E787" s="178"/>
      <c r="F787" s="179"/>
      <c r="J787" s="180"/>
    </row>
    <row r="788" spans="2:10" x14ac:dyDescent="0.25">
      <c r="B788" s="177"/>
      <c r="E788" s="178"/>
      <c r="F788" s="179"/>
      <c r="J788" s="180"/>
    </row>
    <row r="789" spans="2:10" x14ac:dyDescent="0.25">
      <c r="B789" s="177"/>
      <c r="E789" s="178"/>
      <c r="F789" s="179"/>
      <c r="J789" s="180"/>
    </row>
    <row r="790" spans="2:10" x14ac:dyDescent="0.25">
      <c r="B790" s="177"/>
      <c r="E790" s="178"/>
      <c r="F790" s="179"/>
      <c r="J790" s="180"/>
    </row>
    <row r="791" spans="2:10" x14ac:dyDescent="0.25">
      <c r="B791" s="177"/>
      <c r="E791" s="178"/>
      <c r="F791" s="179"/>
      <c r="J791" s="180"/>
    </row>
    <row r="792" spans="2:10" x14ac:dyDescent="0.25">
      <c r="B792" s="177"/>
      <c r="E792" s="178"/>
      <c r="F792" s="179"/>
      <c r="J792" s="180"/>
    </row>
    <row r="793" spans="2:10" x14ac:dyDescent="0.25">
      <c r="B793" s="177"/>
      <c r="E793" s="178"/>
      <c r="F793" s="179"/>
      <c r="J793" s="180"/>
    </row>
    <row r="794" spans="2:10" x14ac:dyDescent="0.25">
      <c r="B794" s="177"/>
      <c r="E794" s="178"/>
      <c r="F794" s="179"/>
      <c r="J794" s="180"/>
    </row>
    <row r="795" spans="2:10" x14ac:dyDescent="0.25">
      <c r="B795" s="177"/>
      <c r="E795" s="178"/>
      <c r="F795" s="179"/>
      <c r="J795" s="180"/>
    </row>
    <row r="796" spans="2:10" x14ac:dyDescent="0.25">
      <c r="B796" s="177"/>
      <c r="E796" s="178"/>
      <c r="F796" s="179"/>
      <c r="J796" s="180"/>
    </row>
    <row r="797" spans="2:10" x14ac:dyDescent="0.25">
      <c r="B797" s="177"/>
      <c r="E797" s="178"/>
      <c r="F797" s="179"/>
      <c r="J797" s="180"/>
    </row>
    <row r="798" spans="2:10" x14ac:dyDescent="0.25">
      <c r="B798" s="177"/>
      <c r="E798" s="178"/>
      <c r="F798" s="179"/>
      <c r="J798" s="180"/>
    </row>
    <row r="799" spans="2:10" x14ac:dyDescent="0.25">
      <c r="B799" s="177"/>
      <c r="E799" s="178"/>
      <c r="F799" s="179"/>
      <c r="J799" s="180"/>
    </row>
    <row r="800" spans="2:10" x14ac:dyDescent="0.25">
      <c r="B800" s="177"/>
      <c r="E800" s="178"/>
      <c r="F800" s="179"/>
      <c r="J800" s="180"/>
    </row>
    <row r="801" spans="2:10" x14ac:dyDescent="0.25">
      <c r="B801" s="177"/>
      <c r="E801" s="178"/>
      <c r="F801" s="179"/>
      <c r="J801" s="180"/>
    </row>
    <row r="802" spans="2:10" x14ac:dyDescent="0.25">
      <c r="B802" s="177"/>
      <c r="E802" s="178"/>
      <c r="F802" s="179"/>
      <c r="J802" s="180"/>
    </row>
    <row r="803" spans="2:10" x14ac:dyDescent="0.25">
      <c r="B803" s="177"/>
      <c r="E803" s="178"/>
      <c r="F803" s="179"/>
      <c r="J803" s="180"/>
    </row>
    <row r="804" spans="2:10" x14ac:dyDescent="0.25">
      <c r="B804" s="177"/>
      <c r="E804" s="178"/>
      <c r="F804" s="179"/>
      <c r="J804" s="180"/>
    </row>
    <row r="805" spans="2:10" x14ac:dyDescent="0.25">
      <c r="B805" s="177"/>
      <c r="E805" s="178"/>
      <c r="F805" s="179"/>
      <c r="J805" s="180"/>
    </row>
    <row r="806" spans="2:10" x14ac:dyDescent="0.25">
      <c r="B806" s="177"/>
      <c r="E806" s="178"/>
      <c r="F806" s="179"/>
      <c r="J806" s="180"/>
    </row>
    <row r="807" spans="2:10" x14ac:dyDescent="0.25">
      <c r="B807" s="177"/>
      <c r="E807" s="178"/>
      <c r="F807" s="179"/>
      <c r="J807" s="180"/>
    </row>
    <row r="808" spans="2:10" x14ac:dyDescent="0.25">
      <c r="B808" s="177"/>
      <c r="E808" s="178"/>
      <c r="F808" s="179"/>
      <c r="J808" s="180"/>
    </row>
    <row r="809" spans="2:10" x14ac:dyDescent="0.25">
      <c r="B809" s="177"/>
      <c r="E809" s="178"/>
      <c r="F809" s="179"/>
      <c r="J809" s="180"/>
    </row>
    <row r="810" spans="2:10" x14ac:dyDescent="0.25">
      <c r="B810" s="177"/>
      <c r="E810" s="178"/>
      <c r="F810" s="179"/>
      <c r="J810" s="180"/>
    </row>
    <row r="811" spans="2:10" x14ac:dyDescent="0.25">
      <c r="B811" s="177"/>
      <c r="E811" s="178"/>
      <c r="F811" s="179"/>
      <c r="J811" s="180"/>
    </row>
    <row r="812" spans="2:10" x14ac:dyDescent="0.25">
      <c r="B812" s="177"/>
      <c r="E812" s="178"/>
      <c r="F812" s="179"/>
      <c r="J812" s="180"/>
    </row>
    <row r="813" spans="2:10" x14ac:dyDescent="0.25">
      <c r="B813" s="177"/>
      <c r="E813" s="178"/>
      <c r="F813" s="179"/>
      <c r="J813" s="180"/>
    </row>
    <row r="814" spans="2:10" x14ac:dyDescent="0.25">
      <c r="B814" s="177"/>
      <c r="E814" s="178"/>
      <c r="F814" s="179"/>
      <c r="J814" s="180"/>
    </row>
    <row r="815" spans="2:10" x14ac:dyDescent="0.25">
      <c r="B815" s="177"/>
      <c r="E815" s="178"/>
      <c r="F815" s="179"/>
      <c r="J815" s="180"/>
    </row>
    <row r="816" spans="2:10" x14ac:dyDescent="0.25">
      <c r="B816" s="177"/>
      <c r="E816" s="178"/>
      <c r="F816" s="179"/>
      <c r="J816" s="180"/>
    </row>
    <row r="817" spans="2:10" x14ac:dyDescent="0.25">
      <c r="B817" s="177"/>
      <c r="E817" s="178"/>
      <c r="F817" s="179"/>
      <c r="J817" s="180"/>
    </row>
    <row r="818" spans="2:10" x14ac:dyDescent="0.25">
      <c r="B818" s="177"/>
      <c r="E818" s="178"/>
      <c r="F818" s="179"/>
      <c r="J818" s="180"/>
    </row>
    <row r="819" spans="2:10" x14ac:dyDescent="0.25">
      <c r="B819" s="177"/>
      <c r="E819" s="178"/>
      <c r="F819" s="179"/>
      <c r="J819" s="180"/>
    </row>
    <row r="820" spans="2:10" x14ac:dyDescent="0.25">
      <c r="B820" s="177"/>
      <c r="E820" s="178"/>
      <c r="F820" s="179"/>
      <c r="J820" s="180"/>
    </row>
    <row r="821" spans="2:10" x14ac:dyDescent="0.25">
      <c r="B821" s="177"/>
      <c r="E821" s="178"/>
      <c r="F821" s="179"/>
      <c r="J821" s="180"/>
    </row>
    <row r="822" spans="2:10" x14ac:dyDescent="0.25">
      <c r="B822" s="177"/>
      <c r="E822" s="178"/>
      <c r="F822" s="179"/>
      <c r="J822" s="180"/>
    </row>
    <row r="823" spans="2:10" x14ac:dyDescent="0.25">
      <c r="B823" s="177"/>
      <c r="E823" s="178"/>
      <c r="F823" s="179"/>
      <c r="J823" s="180"/>
    </row>
    <row r="824" spans="2:10" x14ac:dyDescent="0.25">
      <c r="B824" s="177"/>
      <c r="E824" s="178"/>
      <c r="F824" s="179"/>
      <c r="J824" s="180"/>
    </row>
    <row r="825" spans="2:10" x14ac:dyDescent="0.25">
      <c r="B825" s="177"/>
      <c r="E825" s="178"/>
      <c r="F825" s="179"/>
      <c r="J825" s="180"/>
    </row>
    <row r="826" spans="2:10" x14ac:dyDescent="0.25">
      <c r="B826" s="177"/>
      <c r="E826" s="178"/>
      <c r="F826" s="179"/>
      <c r="J826" s="180"/>
    </row>
    <row r="827" spans="2:10" x14ac:dyDescent="0.25">
      <c r="B827" s="177"/>
      <c r="E827" s="178"/>
      <c r="F827" s="179"/>
      <c r="J827" s="180"/>
    </row>
    <row r="828" spans="2:10" x14ac:dyDescent="0.25">
      <c r="B828" s="177"/>
      <c r="E828" s="178"/>
      <c r="F828" s="179"/>
      <c r="J828" s="180"/>
    </row>
    <row r="829" spans="2:10" x14ac:dyDescent="0.25">
      <c r="B829" s="177"/>
      <c r="E829" s="178"/>
      <c r="F829" s="179"/>
      <c r="J829" s="180"/>
    </row>
    <row r="830" spans="2:10" x14ac:dyDescent="0.25">
      <c r="B830" s="177"/>
      <c r="E830" s="178"/>
      <c r="F830" s="179"/>
      <c r="J830" s="180"/>
    </row>
    <row r="831" spans="2:10" x14ac:dyDescent="0.25">
      <c r="B831" s="177"/>
      <c r="E831" s="178"/>
      <c r="F831" s="179"/>
      <c r="J831" s="180"/>
    </row>
    <row r="832" spans="2:10" x14ac:dyDescent="0.25">
      <c r="B832" s="177"/>
      <c r="E832" s="178"/>
      <c r="F832" s="179"/>
      <c r="J832" s="180"/>
    </row>
    <row r="833" spans="2:10" x14ac:dyDescent="0.25">
      <c r="B833" s="177"/>
      <c r="E833" s="178"/>
      <c r="F833" s="179"/>
      <c r="J833" s="180"/>
    </row>
    <row r="834" spans="2:10" x14ac:dyDescent="0.25">
      <c r="B834" s="177"/>
      <c r="E834" s="178"/>
      <c r="F834" s="179"/>
      <c r="J834" s="180"/>
    </row>
    <row r="835" spans="2:10" x14ac:dyDescent="0.25">
      <c r="B835" s="177"/>
      <c r="E835" s="178"/>
      <c r="F835" s="179"/>
      <c r="J835" s="180"/>
    </row>
    <row r="836" spans="2:10" x14ac:dyDescent="0.25">
      <c r="B836" s="177"/>
      <c r="E836" s="178"/>
      <c r="F836" s="179"/>
      <c r="J836" s="180"/>
    </row>
    <row r="837" spans="2:10" x14ac:dyDescent="0.25">
      <c r="B837" s="177"/>
      <c r="E837" s="178"/>
      <c r="F837" s="179"/>
      <c r="J837" s="180"/>
    </row>
    <row r="838" spans="2:10" x14ac:dyDescent="0.25">
      <c r="B838" s="177"/>
      <c r="E838" s="178"/>
      <c r="F838" s="179"/>
      <c r="J838" s="180"/>
    </row>
    <row r="839" spans="2:10" x14ac:dyDescent="0.25">
      <c r="B839" s="177"/>
      <c r="E839" s="178"/>
      <c r="F839" s="179"/>
      <c r="J839" s="180"/>
    </row>
    <row r="840" spans="2:10" x14ac:dyDescent="0.25">
      <c r="B840" s="177"/>
      <c r="E840" s="178"/>
      <c r="F840" s="179"/>
      <c r="J840" s="180"/>
    </row>
    <row r="841" spans="2:10" x14ac:dyDescent="0.25">
      <c r="B841" s="177"/>
      <c r="E841" s="178"/>
      <c r="F841" s="179"/>
      <c r="J841" s="180"/>
    </row>
    <row r="842" spans="2:10" x14ac:dyDescent="0.25">
      <c r="B842" s="177"/>
      <c r="E842" s="178"/>
      <c r="F842" s="179"/>
      <c r="J842" s="180"/>
    </row>
    <row r="843" spans="2:10" x14ac:dyDescent="0.25">
      <c r="B843" s="177"/>
      <c r="E843" s="178"/>
      <c r="F843" s="179"/>
      <c r="J843" s="180"/>
    </row>
    <row r="844" spans="2:10" x14ac:dyDescent="0.25">
      <c r="B844" s="177"/>
      <c r="E844" s="178"/>
      <c r="F844" s="179"/>
      <c r="J844" s="180"/>
    </row>
    <row r="845" spans="2:10" x14ac:dyDescent="0.25">
      <c r="B845" s="177"/>
      <c r="E845" s="178"/>
      <c r="F845" s="179"/>
      <c r="J845" s="180"/>
    </row>
    <row r="846" spans="2:10" x14ac:dyDescent="0.25">
      <c r="B846" s="177"/>
      <c r="E846" s="178"/>
      <c r="F846" s="179"/>
      <c r="J846" s="180"/>
    </row>
    <row r="847" spans="2:10" x14ac:dyDescent="0.25">
      <c r="B847" s="177"/>
      <c r="E847" s="178"/>
      <c r="F847" s="179"/>
      <c r="J847" s="180"/>
    </row>
    <row r="848" spans="2:10" x14ac:dyDescent="0.25">
      <c r="B848" s="177"/>
      <c r="E848" s="178"/>
      <c r="F848" s="179"/>
      <c r="J848" s="180"/>
    </row>
    <row r="849" spans="2:10" x14ac:dyDescent="0.25">
      <c r="B849" s="177"/>
      <c r="E849" s="178"/>
      <c r="F849" s="179"/>
      <c r="J849" s="180"/>
    </row>
    <row r="850" spans="2:10" x14ac:dyDescent="0.25">
      <c r="B850" s="177"/>
      <c r="E850" s="178"/>
      <c r="F850" s="179"/>
      <c r="J850" s="180"/>
    </row>
    <row r="851" spans="2:10" x14ac:dyDescent="0.25">
      <c r="B851" s="177"/>
      <c r="E851" s="178"/>
      <c r="F851" s="179"/>
      <c r="J851" s="180"/>
    </row>
    <row r="852" spans="2:10" x14ac:dyDescent="0.25">
      <c r="B852" s="177"/>
      <c r="E852" s="178"/>
      <c r="F852" s="179"/>
      <c r="J852" s="180"/>
    </row>
    <row r="853" spans="2:10" x14ac:dyDescent="0.25">
      <c r="B853" s="177"/>
      <c r="E853" s="178"/>
      <c r="F853" s="179"/>
      <c r="J853" s="180"/>
    </row>
    <row r="854" spans="2:10" x14ac:dyDescent="0.25">
      <c r="B854" s="177"/>
      <c r="E854" s="178"/>
      <c r="F854" s="179"/>
      <c r="J854" s="180"/>
    </row>
    <row r="855" spans="2:10" x14ac:dyDescent="0.25">
      <c r="B855" s="177"/>
      <c r="E855" s="178"/>
      <c r="F855" s="179"/>
      <c r="J855" s="180"/>
    </row>
    <row r="856" spans="2:10" x14ac:dyDescent="0.25">
      <c r="B856" s="177"/>
      <c r="E856" s="178"/>
      <c r="F856" s="179"/>
      <c r="J856" s="180"/>
    </row>
    <row r="857" spans="2:10" x14ac:dyDescent="0.25">
      <c r="B857" s="177"/>
      <c r="E857" s="178"/>
      <c r="F857" s="179"/>
      <c r="J857" s="180"/>
    </row>
    <row r="858" spans="2:10" x14ac:dyDescent="0.25">
      <c r="B858" s="177"/>
      <c r="E858" s="178"/>
      <c r="F858" s="179"/>
      <c r="J858" s="180"/>
    </row>
    <row r="859" spans="2:10" x14ac:dyDescent="0.25">
      <c r="B859" s="177"/>
      <c r="E859" s="178"/>
      <c r="F859" s="179"/>
      <c r="J859" s="180"/>
    </row>
    <row r="860" spans="2:10" x14ac:dyDescent="0.25">
      <c r="B860" s="177"/>
      <c r="E860" s="178"/>
      <c r="F860" s="179"/>
      <c r="J860" s="180"/>
    </row>
    <row r="861" spans="2:10" x14ac:dyDescent="0.25">
      <c r="B861" s="177"/>
      <c r="E861" s="178"/>
      <c r="F861" s="179"/>
      <c r="J861" s="180"/>
    </row>
    <row r="862" spans="2:10" x14ac:dyDescent="0.25">
      <c r="B862" s="177"/>
      <c r="E862" s="178"/>
      <c r="F862" s="179"/>
      <c r="J862" s="180"/>
    </row>
    <row r="863" spans="2:10" x14ac:dyDescent="0.25">
      <c r="B863" s="177"/>
      <c r="E863" s="178"/>
      <c r="F863" s="179"/>
      <c r="J863" s="180"/>
    </row>
    <row r="864" spans="2:10" x14ac:dyDescent="0.25">
      <c r="B864" s="177"/>
      <c r="E864" s="178"/>
      <c r="F864" s="179"/>
      <c r="J864" s="180"/>
    </row>
    <row r="865" spans="2:10" x14ac:dyDescent="0.25">
      <c r="B865" s="177"/>
      <c r="E865" s="178"/>
      <c r="F865" s="179"/>
      <c r="J865" s="180"/>
    </row>
    <row r="866" spans="2:10" x14ac:dyDescent="0.25">
      <c r="B866" s="177"/>
      <c r="E866" s="178"/>
      <c r="F866" s="179"/>
      <c r="J866" s="180"/>
    </row>
    <row r="867" spans="2:10" x14ac:dyDescent="0.25">
      <c r="B867" s="177"/>
      <c r="E867" s="178"/>
      <c r="F867" s="179"/>
      <c r="J867" s="180"/>
    </row>
    <row r="868" spans="2:10" x14ac:dyDescent="0.25">
      <c r="B868" s="177"/>
      <c r="E868" s="178"/>
      <c r="F868" s="179"/>
      <c r="J868" s="180"/>
    </row>
    <row r="869" spans="2:10" x14ac:dyDescent="0.25">
      <c r="B869" s="177"/>
      <c r="E869" s="178"/>
      <c r="F869" s="179"/>
      <c r="J869" s="180"/>
    </row>
    <row r="870" spans="2:10" x14ac:dyDescent="0.25">
      <c r="B870" s="177"/>
      <c r="E870" s="178"/>
      <c r="F870" s="179"/>
      <c r="J870" s="180"/>
    </row>
    <row r="871" spans="2:10" x14ac:dyDescent="0.25">
      <c r="B871" s="177"/>
      <c r="E871" s="178"/>
      <c r="F871" s="179"/>
      <c r="J871" s="180"/>
    </row>
    <row r="872" spans="2:10" x14ac:dyDescent="0.25">
      <c r="B872" s="177"/>
      <c r="E872" s="178"/>
      <c r="F872" s="179"/>
      <c r="J872" s="180"/>
    </row>
    <row r="873" spans="2:10" x14ac:dyDescent="0.25">
      <c r="B873" s="177"/>
      <c r="E873" s="178"/>
      <c r="F873" s="179"/>
      <c r="J873" s="180"/>
    </row>
    <row r="874" spans="2:10" x14ac:dyDescent="0.25">
      <c r="B874" s="177"/>
      <c r="E874" s="178"/>
      <c r="F874" s="179"/>
      <c r="J874" s="180"/>
    </row>
    <row r="875" spans="2:10" x14ac:dyDescent="0.25">
      <c r="B875" s="177"/>
      <c r="E875" s="178"/>
      <c r="F875" s="179"/>
      <c r="J875" s="180"/>
    </row>
    <row r="876" spans="2:10" x14ac:dyDescent="0.25">
      <c r="B876" s="177"/>
      <c r="E876" s="178"/>
      <c r="F876" s="179"/>
      <c r="J876" s="180"/>
    </row>
    <row r="877" spans="2:10" x14ac:dyDescent="0.25">
      <c r="B877" s="177"/>
      <c r="E877" s="178"/>
      <c r="F877" s="179"/>
      <c r="J877" s="180"/>
    </row>
    <row r="878" spans="2:10" x14ac:dyDescent="0.25">
      <c r="B878" s="177"/>
      <c r="E878" s="178"/>
      <c r="F878" s="179"/>
      <c r="J878" s="180"/>
    </row>
    <row r="879" spans="2:10" x14ac:dyDescent="0.25">
      <c r="B879" s="177"/>
      <c r="E879" s="178"/>
      <c r="F879" s="179"/>
      <c r="J879" s="180"/>
    </row>
    <row r="880" spans="2:10" x14ac:dyDescent="0.25">
      <c r="B880" s="177"/>
      <c r="E880" s="178"/>
      <c r="F880" s="179"/>
      <c r="J880" s="180"/>
    </row>
    <row r="881" spans="2:10" x14ac:dyDescent="0.25">
      <c r="B881" s="177"/>
      <c r="E881" s="178"/>
      <c r="F881" s="179"/>
      <c r="J881" s="180"/>
    </row>
    <row r="882" spans="2:10" x14ac:dyDescent="0.25">
      <c r="B882" s="177"/>
      <c r="E882" s="178"/>
      <c r="F882" s="179"/>
      <c r="J882" s="180"/>
    </row>
    <row r="883" spans="2:10" x14ac:dyDescent="0.25">
      <c r="B883" s="177"/>
      <c r="E883" s="178"/>
      <c r="F883" s="179"/>
      <c r="J883" s="180"/>
    </row>
    <row r="884" spans="2:10" x14ac:dyDescent="0.25">
      <c r="B884" s="177"/>
      <c r="E884" s="178"/>
      <c r="F884" s="179"/>
      <c r="J884" s="180"/>
    </row>
    <row r="885" spans="2:10" x14ac:dyDescent="0.25">
      <c r="B885" s="177"/>
      <c r="E885" s="178"/>
      <c r="F885" s="179"/>
      <c r="J885" s="180"/>
    </row>
    <row r="886" spans="2:10" x14ac:dyDescent="0.25">
      <c r="B886" s="177"/>
      <c r="E886" s="178"/>
      <c r="F886" s="179"/>
      <c r="J886" s="180"/>
    </row>
    <row r="887" spans="2:10" x14ac:dyDescent="0.25">
      <c r="B887" s="177"/>
      <c r="E887" s="178"/>
      <c r="F887" s="179"/>
      <c r="J887" s="180"/>
    </row>
    <row r="888" spans="2:10" x14ac:dyDescent="0.25">
      <c r="B888" s="177"/>
      <c r="E888" s="178"/>
      <c r="F888" s="179"/>
      <c r="J888" s="180"/>
    </row>
    <row r="889" spans="2:10" x14ac:dyDescent="0.25">
      <c r="B889" s="177"/>
      <c r="E889" s="178"/>
      <c r="F889" s="179"/>
      <c r="J889" s="180"/>
    </row>
    <row r="890" spans="2:10" x14ac:dyDescent="0.25">
      <c r="B890" s="177"/>
      <c r="E890" s="178"/>
      <c r="F890" s="179"/>
      <c r="J890" s="180"/>
    </row>
    <row r="891" spans="2:10" x14ac:dyDescent="0.25">
      <c r="B891" s="177"/>
      <c r="E891" s="178"/>
      <c r="F891" s="179"/>
      <c r="J891" s="180"/>
    </row>
    <row r="892" spans="2:10" x14ac:dyDescent="0.25">
      <c r="B892" s="177"/>
      <c r="E892" s="178"/>
      <c r="F892" s="179"/>
      <c r="J892" s="180"/>
    </row>
    <row r="893" spans="2:10" x14ac:dyDescent="0.25">
      <c r="B893" s="177"/>
      <c r="E893" s="178"/>
      <c r="F893" s="179"/>
      <c r="J893" s="180"/>
    </row>
    <row r="894" spans="2:10" x14ac:dyDescent="0.25">
      <c r="B894" s="177"/>
      <c r="E894" s="178"/>
      <c r="F894" s="179"/>
      <c r="J894" s="180"/>
    </row>
    <row r="895" spans="2:10" x14ac:dyDescent="0.25">
      <c r="B895" s="177"/>
      <c r="E895" s="178"/>
      <c r="F895" s="179"/>
      <c r="J895" s="180"/>
    </row>
    <row r="896" spans="2:10" x14ac:dyDescent="0.25">
      <c r="B896" s="177"/>
      <c r="E896" s="178"/>
      <c r="F896" s="179"/>
      <c r="J896" s="180"/>
    </row>
    <row r="897" spans="2:10" x14ac:dyDescent="0.25">
      <c r="B897" s="177"/>
      <c r="E897" s="178"/>
      <c r="F897" s="179"/>
      <c r="J897" s="180"/>
    </row>
    <row r="898" spans="2:10" x14ac:dyDescent="0.25">
      <c r="B898" s="177"/>
      <c r="E898" s="178"/>
      <c r="F898" s="179"/>
      <c r="J898" s="180"/>
    </row>
    <row r="899" spans="2:10" x14ac:dyDescent="0.25">
      <c r="B899" s="177"/>
      <c r="E899" s="178"/>
      <c r="F899" s="179"/>
      <c r="J899" s="180"/>
    </row>
    <row r="900" spans="2:10" x14ac:dyDescent="0.25">
      <c r="B900" s="177"/>
      <c r="E900" s="178"/>
      <c r="F900" s="179"/>
      <c r="J900" s="180"/>
    </row>
    <row r="901" spans="2:10" x14ac:dyDescent="0.25">
      <c r="B901" s="177"/>
      <c r="E901" s="178"/>
      <c r="F901" s="179"/>
      <c r="J901" s="180"/>
    </row>
    <row r="902" spans="2:10" x14ac:dyDescent="0.25">
      <c r="B902" s="177"/>
      <c r="E902" s="178"/>
      <c r="F902" s="179"/>
      <c r="J902" s="180"/>
    </row>
    <row r="903" spans="2:10" x14ac:dyDescent="0.25">
      <c r="B903" s="177"/>
      <c r="E903" s="178"/>
      <c r="F903" s="179"/>
      <c r="J903" s="180"/>
    </row>
    <row r="904" spans="2:10" x14ac:dyDescent="0.25">
      <c r="B904" s="177"/>
      <c r="E904" s="178"/>
      <c r="F904" s="179"/>
      <c r="J904" s="180"/>
    </row>
    <row r="905" spans="2:10" x14ac:dyDescent="0.25">
      <c r="B905" s="177"/>
      <c r="E905" s="178"/>
      <c r="F905" s="179"/>
      <c r="J905" s="180"/>
    </row>
    <row r="906" spans="2:10" x14ac:dyDescent="0.25">
      <c r="B906" s="177"/>
      <c r="E906" s="178"/>
      <c r="F906" s="179"/>
      <c r="J906" s="180"/>
    </row>
    <row r="907" spans="2:10" x14ac:dyDescent="0.25">
      <c r="B907" s="177"/>
      <c r="E907" s="178"/>
      <c r="F907" s="179"/>
      <c r="J907" s="180"/>
    </row>
    <row r="908" spans="2:10" x14ac:dyDescent="0.25">
      <c r="B908" s="177"/>
      <c r="E908" s="178"/>
      <c r="F908" s="179"/>
      <c r="J908" s="180"/>
    </row>
    <row r="909" spans="2:10" x14ac:dyDescent="0.25">
      <c r="B909" s="177"/>
      <c r="E909" s="178"/>
      <c r="F909" s="179"/>
      <c r="J909" s="180"/>
    </row>
    <row r="910" spans="2:10" x14ac:dyDescent="0.25">
      <c r="B910" s="177"/>
      <c r="E910" s="178"/>
      <c r="F910" s="179"/>
      <c r="J910" s="180"/>
    </row>
    <row r="911" spans="2:10" x14ac:dyDescent="0.25">
      <c r="B911" s="177"/>
      <c r="E911" s="178"/>
      <c r="F911" s="179"/>
      <c r="J911" s="180"/>
    </row>
    <row r="912" spans="2:10" x14ac:dyDescent="0.25">
      <c r="B912" s="177"/>
      <c r="E912" s="178"/>
      <c r="F912" s="179"/>
      <c r="J912" s="180"/>
    </row>
    <row r="913" spans="2:10" x14ac:dyDescent="0.25">
      <c r="B913" s="177"/>
      <c r="E913" s="178"/>
      <c r="F913" s="179"/>
      <c r="J913" s="180"/>
    </row>
    <row r="914" spans="2:10" x14ac:dyDescent="0.25">
      <c r="B914" s="177"/>
      <c r="E914" s="178"/>
      <c r="F914" s="179"/>
      <c r="J914" s="180"/>
    </row>
    <row r="915" spans="2:10" x14ac:dyDescent="0.25">
      <c r="B915" s="177"/>
      <c r="E915" s="178"/>
      <c r="F915" s="179"/>
      <c r="J915" s="180"/>
    </row>
    <row r="916" spans="2:10" x14ac:dyDescent="0.25">
      <c r="B916" s="177"/>
      <c r="E916" s="178"/>
      <c r="F916" s="179"/>
      <c r="J916" s="180"/>
    </row>
    <row r="917" spans="2:10" x14ac:dyDescent="0.25">
      <c r="B917" s="177"/>
      <c r="E917" s="178"/>
      <c r="F917" s="179"/>
      <c r="J917" s="180"/>
    </row>
    <row r="918" spans="2:10" x14ac:dyDescent="0.25">
      <c r="B918" s="177"/>
      <c r="E918" s="178"/>
      <c r="F918" s="179"/>
      <c r="J918" s="180"/>
    </row>
    <row r="919" spans="2:10" x14ac:dyDescent="0.25">
      <c r="B919" s="177"/>
      <c r="E919" s="178"/>
      <c r="F919" s="179"/>
      <c r="J919" s="180"/>
    </row>
    <row r="920" spans="2:10" x14ac:dyDescent="0.25">
      <c r="B920" s="177"/>
      <c r="E920" s="178"/>
      <c r="F920" s="179"/>
      <c r="J920" s="180"/>
    </row>
    <row r="921" spans="2:10" x14ac:dyDescent="0.25">
      <c r="B921" s="177"/>
      <c r="E921" s="178"/>
      <c r="F921" s="179"/>
      <c r="J921" s="180"/>
    </row>
    <row r="922" spans="2:10" x14ac:dyDescent="0.25">
      <c r="B922" s="177"/>
      <c r="E922" s="178"/>
      <c r="F922" s="179"/>
      <c r="J922" s="180"/>
    </row>
    <row r="923" spans="2:10" x14ac:dyDescent="0.25">
      <c r="B923" s="177"/>
      <c r="E923" s="178"/>
      <c r="F923" s="179"/>
      <c r="J923" s="180"/>
    </row>
    <row r="924" spans="2:10" x14ac:dyDescent="0.25">
      <c r="B924" s="177"/>
      <c r="E924" s="178"/>
      <c r="F924" s="179"/>
      <c r="J924" s="180"/>
    </row>
    <row r="925" spans="2:10" x14ac:dyDescent="0.25">
      <c r="B925" s="177"/>
      <c r="E925" s="178"/>
      <c r="F925" s="179"/>
      <c r="J925" s="180"/>
    </row>
    <row r="926" spans="2:10" x14ac:dyDescent="0.25">
      <c r="B926" s="177"/>
      <c r="E926" s="178"/>
      <c r="F926" s="179"/>
      <c r="J926" s="180"/>
    </row>
    <row r="927" spans="2:10" x14ac:dyDescent="0.25">
      <c r="B927" s="177"/>
      <c r="E927" s="178"/>
      <c r="F927" s="179"/>
      <c r="J927" s="180"/>
    </row>
  </sheetData>
  <mergeCells count="2">
    <mergeCell ref="A1:J1"/>
    <mergeCell ref="I2:J2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13</vt:lpstr>
      <vt:lpstr>13(1)</vt:lpstr>
      <vt:lpstr>13(2)</vt:lpstr>
      <vt:lpstr>13(3)</vt:lpstr>
      <vt:lpstr>14</vt:lpstr>
      <vt:lpstr>14(1)</vt:lpstr>
      <vt:lpstr>15</vt:lpstr>
      <vt:lpstr>15(1)</vt:lpstr>
      <vt:lpstr>16</vt:lpstr>
      <vt:lpstr>17</vt:lpstr>
      <vt:lpstr>17(1)</vt:lpstr>
      <vt:lpstr>18</vt:lpstr>
      <vt:lpstr>18(1)</vt:lpstr>
      <vt:lpstr>19</vt:lpstr>
      <vt:lpstr>19(1)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2025-09-26T07:36:35Z</dcterms:modified>
</cp:coreProperties>
</file>